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4"/>
  </bookViews>
  <sheets>
    <sheet name="DATA" sheetId="1" r:id="rId1"/>
    <sheet name="No.7" sheetId="2" r:id="rId2"/>
    <sheet name="Balance" sheetId="3" r:id="rId3"/>
    <sheet name="Upad Mahiti" sheetId="4" r:id="rId4"/>
    <sheet name="Sheet4" sheetId="5" r:id="rId5"/>
    <sheet name="Sheet1" sheetId="6" r:id="rId6"/>
    <sheet name="FOR" sheetId="7" r:id="rId7"/>
  </sheets>
  <externalReferences>
    <externalReference r:id="rId10"/>
    <externalReference r:id="rId11"/>
  </externalReferences>
  <definedNames/>
  <calcPr fullCalcOnLoad="1"/>
</workbook>
</file>

<file path=xl/comments3.xml><?xml version="1.0" encoding="utf-8"?>
<comments xmlns="http://schemas.openxmlformats.org/spreadsheetml/2006/main">
  <authors>
    <author>Guru</author>
  </authors>
  <commentList>
    <comment ref="H12" authorId="0">
      <text>
        <r>
          <rPr>
            <b/>
            <sz val="8"/>
            <rFont val="Tahoma"/>
            <family val="2"/>
          </rPr>
          <t>Guru:</t>
        </r>
        <r>
          <rPr>
            <sz val="8"/>
            <rFont val="Tahoma"/>
            <family val="2"/>
          </rPr>
          <t xml:space="preserve">
</t>
        </r>
        <r>
          <rPr>
            <sz val="16"/>
            <color indexed="10"/>
            <rFont val="LMG-Arun"/>
            <family val="0"/>
          </rPr>
          <t>VlC\IF JQF" ,BJ]\P</t>
        </r>
      </text>
    </comment>
  </commentList>
</comments>
</file>

<file path=xl/sharedStrings.xml><?xml version="1.0" encoding="utf-8"?>
<sst xmlns="http://schemas.openxmlformats.org/spreadsheetml/2006/main" count="427" uniqueCount="280">
  <si>
    <t>XF/Fov</t>
  </si>
  <si>
    <t>:Y/ov</t>
  </si>
  <si>
    <t>GLR[ D]HAGL CSLST p5ZYL 5|MlJ0g8  O\0GF ;\5}6" lC;FADF\YL lC:;M p5F0JF DF8[ O\0GF lGIDM D]HA D\H]Z SZJFDF\ VFJ[ K[P</t>
  </si>
  <si>
    <t>s!f</t>
  </si>
  <si>
    <t>GF6F\ EZGFZ jIlSTG]\ GFD</t>
  </si>
  <si>
    <t>sZf</t>
  </si>
  <si>
    <t>5|MlJ0g8 O\0GF ;\5}6" lC;FADF\YL lC:;M p5F0JFGL VZHL</t>
  </si>
  <si>
    <t>5|MlJ0g8 O\0 G\AZ</t>
  </si>
  <si>
    <t>CM¡M</t>
  </si>
  <si>
    <t>s#f</t>
  </si>
  <si>
    <t>K[P</t>
  </si>
  <si>
    <t xml:space="preserve">           T[VMV[ T[DGL ;lJ"; NZdIFG GLR[ D]HA 5|MJLP O\0DF\YL ,MGq5F8" OF.G, p5F0 SZ[, K[P</t>
  </si>
  <si>
    <t>,MG p5F0 GL ZSD</t>
  </si>
  <si>
    <t>5F8" OF.G, p5F0 GL ZSD</t>
  </si>
  <si>
    <t xml:space="preserve"> p5F0 GL  TFZLB</t>
  </si>
  <si>
    <t>!</t>
  </si>
  <si>
    <t>Z</t>
  </si>
  <si>
    <t>#</t>
  </si>
  <si>
    <t>$</t>
  </si>
  <si>
    <t>p5Z 5|DF6[ DHS}Z SD"RFZLV[ ,MG p5F0 SZ[, K[ T[ TDFD  ZSD  T[DGF 5UFZ DF\YL J;{, ,. HDF SZ[, K[P</t>
  </si>
  <si>
    <t>VG]PG\AZ</t>
  </si>
  <si>
    <t>VYJF</t>
  </si>
  <si>
    <t>V\S[ ~FP</t>
  </si>
  <si>
    <t>CJ[ DHS}Z SD"RFZL 5F;[ HLP5LPV[OP C\UFDL V[0JFg;GL SM. ZSD J;}, SZJFGL AFSL ZC[TL GYLP</t>
  </si>
  <si>
    <t>TFZLBo</t>
  </si>
  <si>
    <t>:Y/o</t>
  </si>
  <si>
    <t>;\:YFG]\ GFD ov</t>
  </si>
  <si>
    <t>;\:YFG]\ ;ZGFD] ov</t>
  </si>
  <si>
    <t>VFYL 5|DF65|+ VF5JFDF\ VFJ[ K[ S[ o</t>
  </si>
  <si>
    <t xml:space="preserve">VDFZL ;\:YF </t>
  </si>
  <si>
    <t>DF\ CM¡M</t>
  </si>
  <si>
    <t>K[ VG[ T[DG[ BFT[</t>
  </si>
  <si>
    <t>VFHGL TFZLB[ GLR[ D]HA ;\:YFGF Z[S0" D]HA HDF ZSD GLS/[ K[P</t>
  </si>
  <si>
    <t>~FP</t>
  </si>
  <si>
    <t>UIF JQF" GL HLP5LPV[OP :,L5 D]HAGL ZSD      JQF"o</t>
  </si>
  <si>
    <t>RF,] JQF"DF\ HDF VFJ[, ZSDP lGIT C%TF JU[Z[  JQF"o</t>
  </si>
  <si>
    <t>v</t>
  </si>
  <si>
    <t>s K[&lt;,L :,L5 VF%IF 5KLYL VZHL GL TFZLB ;]WLDF\ HDFf</t>
  </si>
  <si>
    <t>S], HDF ZSD</t>
  </si>
  <si>
    <t>s$f</t>
  </si>
  <si>
    <t>s5f</t>
  </si>
  <si>
    <t>s&amp;f</t>
  </si>
  <si>
    <t>pST ;DI NZdIFG p5F0[, ZSD</t>
  </si>
  <si>
    <t>V[,P8LP;LPqVgI PPZSD AFN</t>
  </si>
  <si>
    <t>K[&lt;,L A[,[g;</t>
  </si>
  <si>
    <t>p5Z D]HA p5F0JF5F+ ZSDzL</t>
  </si>
  <si>
    <t>A[,[g; HDF K[4 H[GL Z[S0" 5ZYL BZF. SZL VF 5|DF65+ VF5JFDF\ VFJ[ K[P</t>
  </si>
  <si>
    <t>SD"RFZLG]\ GFD ov</t>
  </si>
  <si>
    <t>HLP5LPV[OPG\AZ ov</t>
  </si>
  <si>
    <t>S|D</t>
  </si>
  <si>
    <t>lJUT</t>
  </si>
  <si>
    <t>&amp;</t>
  </si>
  <si>
    <t>*</t>
  </si>
  <si>
    <t>(</t>
  </si>
  <si>
    <t>)</t>
  </si>
  <si>
    <t>!_</t>
  </si>
  <si>
    <t xml:space="preserve">DFR" </t>
  </si>
  <si>
    <t>V[[l5|,</t>
  </si>
  <si>
    <t>D[</t>
  </si>
  <si>
    <t>H]G</t>
  </si>
  <si>
    <t>H],F.</t>
  </si>
  <si>
    <t>VMU:8</t>
  </si>
  <si>
    <t>;%8[dAZ</t>
  </si>
  <si>
    <t>VMS8MAZ</t>
  </si>
  <si>
    <t>GJ[dAZ</t>
  </si>
  <si>
    <t>l0;[dAZ</t>
  </si>
  <si>
    <t xml:space="preserve">HFgI]VFZL </t>
  </si>
  <si>
    <t>O[A|]VFZL</t>
  </si>
  <si>
    <t>!!</t>
  </si>
  <si>
    <t>!Z</t>
  </si>
  <si>
    <t>HLP5LPV[O DF\ V[lZV;"GL ZSD HDF</t>
  </si>
  <si>
    <t xml:space="preserve">HLP5LPV[O DF\ lGIlDT S5FT ZSD HDF </t>
  </si>
  <si>
    <t>S], HDF ZSD ~FP</t>
  </si>
  <si>
    <t>TFZLBov</t>
  </si>
  <si>
    <t>!P</t>
  </si>
  <si>
    <t>ZP</t>
  </si>
  <si>
    <t>#P</t>
  </si>
  <si>
    <t>$P</t>
  </si>
  <si>
    <t>lXX]lJCFZ lJ:TFZvEFJGUZ</t>
  </si>
  <si>
    <t>zL 5|6J A1FL lJGI D\lNZ</t>
  </si>
  <si>
    <t>CM¡Mov</t>
  </si>
  <si>
    <t>s V[OPVFZq0LP;LPV[;PVFZPV[;Pf</t>
  </si>
  <si>
    <t xml:space="preserve">s!f </t>
  </si>
  <si>
    <t>S], GMSZLGM ;DI sGMSZLDF\ 50[, T]8 ;FY[f</t>
  </si>
  <si>
    <t>D\H]Z SZJFDF\ VFJ, V\lTD 5|MlJ0g8 O\0 GF lC:;FGL ZSDov</t>
  </si>
  <si>
    <t>s*f</t>
  </si>
  <si>
    <t>s VF\S0F VG[ XaNMDF\f</t>
  </si>
  <si>
    <t>s(f</t>
  </si>
  <si>
    <t>sVf</t>
  </si>
  <si>
    <t>,uG o</t>
  </si>
  <si>
    <t>,uG SZGFZ jIlSTGM GF6F EZGFZ ;FY[GM ;\A\Wo</t>
  </si>
  <si>
    <t>sAf</t>
  </si>
  <si>
    <t>prR VeIF; DF8[ o</t>
  </si>
  <si>
    <t>VeIF; SZGFZ jIlSTGM GF6F EZGFZ ;FY[ ;\A\Wo</t>
  </si>
  <si>
    <t xml:space="preserve">VeIF; GM 5|SFZ VG[ ;DI </t>
  </si>
  <si>
    <t>sNFPTPo JCLJ8Lq8[SGLS,qV[gHLlGIZL\Uq D[0LS,qJ{7FlGSf</t>
  </si>
  <si>
    <t>EFJGUZ</t>
  </si>
  <si>
    <t>VeIF; EFZTDF\ SZJFGM S[ ACFZ</t>
  </si>
  <si>
    <t>sSf</t>
  </si>
  <si>
    <t>NFSTZL ;FZJFZ DF8[ o</t>
  </si>
  <si>
    <t>p5F0 GF6F\ EZGFZ DF8[ S[ T[GF VFlzT DF8[ m</t>
  </si>
  <si>
    <t>GF6F\ EZGFZ ;FY[ ;\A\W VG[ BZ[BZ T[VM GF6F\ EZGFZGF VFlzT K[m</t>
  </si>
  <si>
    <t>s0f</t>
  </si>
  <si>
    <t>DSFG  DF8[ o</t>
  </si>
  <si>
    <t>C[T] s DSFG BZLNJFqDSFG AF\WSFD DF8[qDSFGDF\ ;]WFZF JWFZF
       SZJFDF8[q,MG EZJF DF8[qDSFG DF8[qHDLG BZLNJF DF8[f</t>
  </si>
  <si>
    <t>GF6F\ EZGFZ jIlST BZ[BZ DSFG DFl,S K[m VYJF T[GL 5F;[ HuIF K[ m</t>
  </si>
  <si>
    <t>s;LP5LPV[OPGL AFATDF\ GF6F\ EZGFZ[ EZ[,L ZSD ,BJLf</t>
  </si>
  <si>
    <t xml:space="preserve">s#f </t>
  </si>
  <si>
    <t>5|MlJ0g8 O\0 DF\YL p5F0JFDF\ VFJ[, ZSD HDLGGF %,M8 p5Z DSFG AF\WJFGF p5IMUDF\ ,[JFI[, ZSD VG[ %,M8 BZLNJF 5C[,F ,LW[, ,MGGL ZSD</t>
  </si>
  <si>
    <t>GF6F\GM p5F0 HM ,MG EZJF DF8[ SZJFGM CMITM ,MG BZ[BZ DSFG DF8[ ,[JFDF\ VFJ[, CMI TM ,MGGL ZSD SIF\YL ,LWL VG[ T[GL TFZLB</t>
  </si>
  <si>
    <t>ZFHI qEFZT ;ZSFZGL CFp;L\U :SLD D]HA ,LW[, ,MG CMI TM T[GL lJUT</t>
  </si>
  <si>
    <t>ALHL SM. 56 ;ZSFZL DNN D[/J[, CMI TMT[ H6FJM</t>
  </si>
  <si>
    <t>BZLN EF0F 5wWlT VYJF C%TF p5Z SM.56 lA&lt;0L\U ;M;FI8L VYJF V[JL ALHL ;\:YF 5F;[YL p5F0[, GF6F\ 5ZT DF8[ p5F0 SZJFGM CMI TM T[GL lJUTP</t>
  </si>
  <si>
    <t>C%TF EZJFGM G\AZ4 ;DI VG[ C%TF 5]ZF YJFGL D]NT</t>
  </si>
  <si>
    <t>D\H}Z SZJFDF\ VFJ[, GF6F\ C%TF ;FY[ S[JL ZLT[ ;\S/FI[, K[P</t>
  </si>
  <si>
    <t>lA&lt;0L\U 4 ;M;FI8LG\] GFD</t>
  </si>
  <si>
    <t>lA&lt;0L\U4 ;M;FI8LG\L EZJFGL AFSL ZC[,L ZSD</t>
  </si>
  <si>
    <t>s&gt;f</t>
  </si>
  <si>
    <t>5C[,F DSFG DF8[ D\H]Z YI[, V\lTD lC;FAGF C%TFDF\YL p5F0[, ZSDGL lJUT D\H}Z YI[, ZSD4 p5F0GL TFZLB</t>
  </si>
  <si>
    <t>GMSZLDF\ Z( JQF" 5}ZF YIFGL TFZLB</t>
  </si>
  <si>
    <t>DM8ZSFZGL lJUT</t>
  </si>
  <si>
    <t>,MG ,[JFGL TFZLB</t>
  </si>
  <si>
    <t xml:space="preserve">,MGGL S], ZSD </t>
  </si>
  <si>
    <t>VP</t>
  </si>
  <si>
    <t>AP</t>
  </si>
  <si>
    <t>s)f</t>
  </si>
  <si>
    <t>ZSD D\H]Z SZGFZG[ VlWS'T ;tTF s BF; SFZ6M;Z C\UFDL GF6F\  p5F0 SZJFGL D\H]ZL VF5GFZ C\VlWSFZLf VF%IFGL TFZLB VG[ lJUTMP</t>
  </si>
  <si>
    <t>s!_f</t>
  </si>
  <si>
    <t>s!!f</t>
  </si>
  <si>
    <t>V[SFpg8 HGZ, TZOYL GF6F\ ,[GFZ VlWSFZL</t>
  </si>
  <si>
    <t>s!Zf</t>
  </si>
  <si>
    <t xml:space="preserve">                     5|DFl6T SZJFDF\ VFJ[ K[ S[ VF ;FY[ ZH] SZJFDF\ VFJ[, 5|MlJ0g8 O\0GM ;\5}6" lC;FA D[\ HFT[ T5F:IM K[ VG[ T[ AWFH V[0JFg; TZLS[ VF5[,F lC;FA T[DH EZ5F. YI[, ZSD D\H}Z SZJFDF\ VFJ[, K[ VG[ T[ DG[ D/[, K[P sK&lt;,L ZSD l;JFIf</t>
  </si>
  <si>
    <t>sOST VMlO; p5IMU DF8[f</t>
  </si>
  <si>
    <t>5|lT4</t>
  </si>
  <si>
    <t xml:space="preserve">V[SFpg8 HGZ,zL </t>
  </si>
  <si>
    <t>H~ZL 5U,F ,[JF DF8[P</t>
  </si>
  <si>
    <t xml:space="preserve">sZf </t>
  </si>
  <si>
    <t>5|MlJ0g8 O\0GM V[SFpg8 G\P</t>
  </si>
  <si>
    <t>GF ZMH ZL8FI0" YFI K[P</t>
  </si>
  <si>
    <t>K[PsT[DG[ JBTMJBT VF5JFDF\ VFJ[, 5|DFl6T SZ[, lC;FA 5|DF6[f</t>
  </si>
  <si>
    <t xml:space="preserve">s$f </t>
  </si>
  <si>
    <t>CH] AFSL 50[ K[ T[ 5|MlJ0g8 O\0GF lC;FADF\ pWZFJJFDF\ VFJ[, K[P T[DG[ VF5JFDF\ VFJ[, 5|DFl6T C%TFVMGL lJUT GLR[ D]HA K[P</t>
  </si>
  <si>
    <t>C\UFDL p5F0</t>
  </si>
  <si>
    <t>SFIDL p5F0</t>
  </si>
  <si>
    <t xml:space="preserve">s5f </t>
  </si>
  <si>
    <t>VFYL 5|DFl6T SZJFDF\ VFJ[ K[ S[4 T[DGF BFTFDF\YL 5|LlDID DF8[ p5F0JFDF\ VFJ[, ZSDGM lC;FA GLR[ D]HA K[P</t>
  </si>
  <si>
    <t>v  ,FU] G 50T] CMI T[ K[SL GFBMP</t>
  </si>
  <si>
    <t>GF6F EZGFZGL ;CL</t>
  </si>
  <si>
    <t>voo  lJEFU oov</t>
  </si>
  <si>
    <t>DFZL TFov</t>
  </si>
  <si>
    <t xml:space="preserve">                C\] lJG\TL S~ K\] S[ DFZF BFTFGM R}ST[ lC;FA jIFH ;lCT lGIDFG];FZ DG[ D/[ q VYJF GLR[GF BFTFDF\ HDF SZJFDF\ VFJ[P</t>
  </si>
  <si>
    <t>;CLo</t>
  </si>
  <si>
    <t>GFDo</t>
  </si>
  <si>
    <t>;ZGFD]o</t>
  </si>
  <si>
    <t>o</t>
  </si>
  <si>
    <t xml:space="preserve">GMSZL DF\YL lGJ'tT YJFGL TFZLB                                </t>
  </si>
  <si>
    <t>D\H]Z YIFGL TFZLB[ GF6F EZGFZGF\ lC;FADF\ HDF YI[,L ZSD</t>
  </si>
  <si>
    <t xml:space="preserve">V[SFpg8 HGZ, TZOYL K[&lt;,FDF\ K[&lt;,L VF5JFDF\ VFJ[,L 5FJTL D]HA HDF ZSD </t>
  </si>
  <si>
    <t xml:space="preserve">tIFZ 5KLYL EZJFDF\ VFJ[, VG[ p5F0[, GF6FGL EZ[,L ZSD </t>
  </si>
  <si>
    <t>TFZLB  ov</t>
  </si>
  <si>
    <t>GF ZMH HDF\ ZSD</t>
  </si>
  <si>
    <t xml:space="preserve">GF6F\ p5F0JFGM C[T] </t>
  </si>
  <si>
    <t>p5ZGF H SFZ6M;Z 5C[,F GF6F\ p5F0JFDF\ VFjIF CMI T[GL lJUTo</t>
  </si>
  <si>
    <t>D\H}Z YI[, ZSD OST BZ[BZ  5KLGF K DF; DF8[GF BR" DF8[ H D\H}Z YI[,sV\lTD p5F0 K DF; 5C[,F D\H}Z SZJFDF\ VFJ[ K[P NZ[S p5F0 H]NM U6JMP</t>
  </si>
  <si>
    <t>8=[hZL VYJF ;A8=[hZL sHIF\YL GF6F\ p5F0JFGF CMIf 5[Z[U|FO )  DF\ H6FJ[, lJUTM lGIDMG[ VFlWG BZL K[ T[GL BF+L VF5JFDF\ VFJ[ K[P</t>
  </si>
  <si>
    <t>GF6F\GM p5F0 DM8ZSFZ BZLNJFqVYJF ;ZSFZL ,MG ,LWL CMI TM T[ EZJF DF8[ K[P</t>
  </si>
  <si>
    <t xml:space="preserve">GMSZLDF\ s50[, T]8 ;FY[f 5}ZF YTF !5 JQF"GL TFZLB       </t>
  </si>
  <si>
    <t xml:space="preserve">5F;[ ~FP </t>
  </si>
  <si>
    <t xml:space="preserve"> ~FP</t>
  </si>
  <si>
    <t xml:space="preserve">G[ BFT[ VFHGL TFZLB[ </t>
  </si>
  <si>
    <t xml:space="preserve">VDFZL ;\:YF zL </t>
  </si>
  <si>
    <t>GF SD"RFZL</t>
  </si>
  <si>
    <t>5Z OZH AHFJ[ K[P</t>
  </si>
  <si>
    <t>AFSL ZC[ K[P H[ T[D6[ TFo P</t>
  </si>
  <si>
    <t>GF GJ]\ V[0JFg; p5F0JF VZHL SZ[, K[PT[DF\YL V[0H:8 SZJFGF ZC[ K[P</t>
  </si>
  <si>
    <t xml:space="preserve">BFTF G\AZ </t>
  </si>
  <si>
    <t xml:space="preserve">VYJF T[DGL </t>
  </si>
  <si>
    <t>HgD TFZLBov</t>
  </si>
  <si>
    <t>!5 JQF" 5]ZF  YIF TFZLB</t>
  </si>
  <si>
    <t>lGJ'ltTGL  TFZLBov</t>
  </si>
  <si>
    <t>GMSZLDF\ NFB, TFZLB</t>
  </si>
  <si>
    <t>DD /MM/ YY</t>
  </si>
  <si>
    <t>GF6F EZGFZGL 5]+L l;JFI ALHL SM. :+L HFTL GF ,uG DF8[ GF6F p5F0IF CMI TM T[ BZ[BZ GF6F EZGFZGL K[ S[ S[D m VF C[T] DF8[ p5F0JFDF\ VFJ[, ZSD C\UFDL V[0JFg; TZLS[ o</t>
  </si>
  <si>
    <t>5C[,F ,LW[, C\UFDL p5F0qV\lTD 5|MO\0g8 O\0GM lC:;Mq prRTZ VeIF;GF DF8[ D\H]Z YI[, CMI TM T[                      sp5F0 SIF"GL TFo                     f</t>
  </si>
  <si>
    <t>GF6F EZGFZGM lC:;M p5F0TL JBT[ 5UFZ</t>
  </si>
  <si>
    <t>HgD TFZLBo</t>
  </si>
  <si>
    <t>VZHLGL  TFZLBov</t>
  </si>
  <si>
    <t>5Z OZH AHFJ[ K[PT[VMGM HLP5LPV[OP V[SFpg8 G\AZ</t>
  </si>
  <si>
    <t xml:space="preserve">V[SFpg8 HGZ, zL4 </t>
  </si>
  <si>
    <t>D\H]ZL GP\</t>
  </si>
  <si>
    <t>TFZLB</t>
  </si>
  <si>
    <t>GF VG];\WFGDF\ IMuI 5I,F ,[JF DF8[P</t>
  </si>
  <si>
    <t>lNJ;GL ZHF p5Z HFI K[qT[DG[ K]8F SZJFDF\ VFJ[ K[</t>
  </si>
  <si>
    <r>
      <t xml:space="preserve">GMSZLDF\YL AZTZO SZJFDF\ VFJ[ K[PqSFIDL </t>
    </r>
    <r>
      <rPr>
        <sz val="13"/>
        <color indexed="8"/>
        <rFont val="Arial"/>
        <family val="2"/>
      </rPr>
      <t xml:space="preserve">________ </t>
    </r>
    <r>
      <rPr>
        <sz val="13"/>
        <color indexed="8"/>
        <rFont val="LMG-Arun"/>
        <family val="0"/>
      </rPr>
      <t xml:space="preserve">BFTFDF\ AN,L SZJFDF VFJ[ K[qALG;ZSFZL GMSZLDF\YL </t>
    </r>
  </si>
  <si>
    <r>
      <t xml:space="preserve">ZFHLGFD]\ VF5[, K[q;ZSFZL  BFTFDF\YL  </t>
    </r>
    <r>
      <rPr>
        <sz val="13"/>
        <color indexed="8"/>
        <rFont val="Arial"/>
        <family val="2"/>
      </rPr>
      <t>________</t>
    </r>
    <r>
      <rPr>
        <sz val="13"/>
        <color indexed="8"/>
        <rFont val="LMG-Arun"/>
        <family val="0"/>
      </rPr>
      <t xml:space="preserve">   HuIFV[ </t>
    </r>
    <r>
      <rPr>
        <sz val="13"/>
        <color indexed="8"/>
        <rFont val="Arial"/>
        <family val="2"/>
      </rPr>
      <t xml:space="preserve">______ </t>
    </r>
    <r>
      <rPr>
        <sz val="13"/>
        <color indexed="8"/>
        <rFont val="LMG-Arun"/>
        <family val="0"/>
      </rPr>
      <t xml:space="preserve">lGD6}S ,[JF DF8[ ZFHLGFD] VF5[, K[ </t>
    </r>
  </si>
  <si>
    <r>
      <t xml:space="preserve">T[VM T[6L TFo  </t>
    </r>
    <r>
      <rPr>
        <sz val="13"/>
        <color indexed="8"/>
        <rFont val="Arial"/>
        <family val="2"/>
      </rPr>
      <t>________</t>
    </r>
    <r>
      <rPr>
        <sz val="13"/>
        <color indexed="8"/>
        <rFont val="LMG-Arun"/>
        <family val="0"/>
      </rPr>
      <t xml:space="preserve">  GF ZMH GMSZLDF\ NFB, YI[, K[P</t>
    </r>
  </si>
  <si>
    <r>
      <t xml:space="preserve">VF VMOL; GF AL, G\  </t>
    </r>
    <r>
      <rPr>
        <sz val="13"/>
        <color indexed="8"/>
        <rFont val="Arial"/>
        <family val="2"/>
      </rPr>
      <t>_______</t>
    </r>
    <r>
      <rPr>
        <sz val="13"/>
        <color indexed="8"/>
        <rFont val="LMG-Arun"/>
        <family val="0"/>
      </rPr>
      <t xml:space="preserve">  TFov</t>
    </r>
    <r>
      <rPr>
        <sz val="13"/>
        <color indexed="8"/>
        <rFont val="Arial"/>
        <family val="2"/>
      </rPr>
      <t>_______</t>
    </r>
    <r>
      <rPr>
        <sz val="13"/>
        <color indexed="8"/>
        <rFont val="LMG-Arun"/>
        <family val="0"/>
      </rPr>
      <t xml:space="preserve">GF ~FP </t>
    </r>
    <r>
      <rPr>
        <sz val="13"/>
        <color indexed="8"/>
        <rFont val="Arial"/>
        <family val="2"/>
      </rPr>
      <t>________</t>
    </r>
    <r>
      <rPr>
        <sz val="13"/>
        <color indexed="8"/>
        <rFont val="LMG-Arun"/>
        <family val="0"/>
      </rPr>
      <t xml:space="preserve">  \S[ ~FP</t>
    </r>
    <r>
      <rPr>
        <sz val="13"/>
        <color indexed="8"/>
        <rFont val="Arial"/>
        <family val="2"/>
      </rPr>
      <t xml:space="preserve"> ___________________</t>
    </r>
  </si>
  <si>
    <t xml:space="preserve"> ____________</t>
  </si>
  <si>
    <r>
      <t xml:space="preserve">DF8[ GM K[&lt;,M C%TM T[DGF 5UFZDF\YL S[X </t>
    </r>
    <r>
      <rPr>
        <sz val="13"/>
        <color indexed="8"/>
        <rFont val="Arial"/>
        <family val="2"/>
      </rPr>
      <t>_____</t>
    </r>
    <r>
      <rPr>
        <sz val="13"/>
        <color indexed="8"/>
        <rFont val="LMG-Arun"/>
        <family val="0"/>
      </rPr>
      <t xml:space="preserve">JFpRZ G\P </t>
    </r>
    <r>
      <rPr>
        <sz val="13"/>
        <color indexed="8"/>
        <rFont val="Arial"/>
        <family val="2"/>
      </rPr>
      <t>_____</t>
    </r>
    <r>
      <rPr>
        <sz val="13"/>
        <color indexed="8"/>
        <rFont val="LMG-Arun"/>
        <family val="0"/>
      </rPr>
      <t>YL SZJFDF\ VFJ[ K[P</t>
    </r>
  </si>
  <si>
    <r>
      <t xml:space="preserve"> S5FT  ZSD ~FP </t>
    </r>
    <r>
      <rPr>
        <sz val="13"/>
        <color indexed="8"/>
        <rFont val="Arial"/>
        <family val="2"/>
      </rPr>
      <t>____________</t>
    </r>
    <r>
      <rPr>
        <sz val="13"/>
        <color indexed="8"/>
        <rFont val="LMG-Arun"/>
        <family val="0"/>
      </rPr>
      <t xml:space="preserve"> S], V[0JFg; ~FP </t>
    </r>
    <r>
      <rPr>
        <sz val="13"/>
        <color indexed="8"/>
        <rFont val="Arial"/>
        <family val="2"/>
      </rPr>
      <t>__________________</t>
    </r>
    <r>
      <rPr>
        <sz val="13"/>
        <color indexed="8"/>
        <rFont val="LMG-Arun"/>
        <family val="0"/>
      </rPr>
      <t xml:space="preserve"> DF\YL HDF YI[, K[P</t>
    </r>
  </si>
  <si>
    <r>
      <t xml:space="preserve">5|DFl6T SZJFDF\ VFJ[ K[ S[ T[D6[ ,LW[, V[0JFg; ZSD </t>
    </r>
    <r>
      <rPr>
        <sz val="14"/>
        <color indexed="8"/>
        <rFont val="Arial"/>
        <family val="2"/>
      </rPr>
      <t>__________</t>
    </r>
    <r>
      <rPr>
        <sz val="14"/>
        <color indexed="8"/>
        <rFont val="LMG-Arun"/>
        <family val="0"/>
      </rPr>
      <t>C%TFDF\YL ~FP</t>
    </r>
    <r>
      <rPr>
        <sz val="14"/>
        <color indexed="8"/>
        <rFont val="Arial"/>
        <family val="2"/>
      </rPr>
      <t>___________</t>
    </r>
  </si>
  <si>
    <t>5|DFl6T SZJFDF\ VFJ[ K[ S[ T[DGF K[&lt;,F AFZ DF;DF\ T[DGF 5|MlJ0g8 O\0DF\YL SM.56 HFTG]\ V[0JFg; VYJF C%TF p5F0 SZJF D\H]ZL VF5JFDF\ VFJ[, GYLP</t>
  </si>
  <si>
    <r>
      <t xml:space="preserve">zLDFGqzLDTL ZL8FI0" YFI K[q ZL8FI0" YTF 5C[,FP </t>
    </r>
    <r>
      <rPr>
        <sz val="13"/>
        <color indexed="8"/>
        <rFont val="Arial"/>
        <family val="2"/>
      </rPr>
      <t>_____</t>
    </r>
    <r>
      <rPr>
        <sz val="13"/>
        <color indexed="8"/>
        <rFont val="LMG-Arun"/>
        <family val="0"/>
      </rPr>
      <t xml:space="preserve">           </t>
    </r>
  </si>
  <si>
    <t>zLDFG q zLDTL  q S]P  ;ZSFZL  OZHDF\YL  TFP</t>
  </si>
  <si>
    <t>zLDFGqzLDTLqS]P</t>
  </si>
  <si>
    <t>G[ lGIDFG];FZ ZHF p5Z pTZTF 5C[,F  VYJF GMSZLDF\YL K]8F YTF\ 5C[,F\ GLR[ D]HA ZSD V[0JFg; TZLS[qp5F0 TZLS[ T[DGF 5|MlJ0g8 O\0DF\YL D\H]Z SZJFDF\ VFJ[ K[P</t>
  </si>
  <si>
    <t xml:space="preserve">      5|DFl6T SZJFDF\ VFJ[ K[ S[ zLDFGqzLDTL</t>
  </si>
  <si>
    <t>V[0JFg; qp5F0GL ZSD</t>
  </si>
  <si>
    <t>JFpRZ G\AZ</t>
  </si>
  <si>
    <r>
      <t xml:space="preserve">5|MlJ0g8 O\0BFTF K[&lt;,F AFZ DF;DF\ ZHF p5Z pTZTF 5C[,F  VYJF ZL8FI0"  YTF\ 5C[,F\ ;ZSFZL lGID </t>
    </r>
    <r>
      <rPr>
        <sz val="13"/>
        <color indexed="8"/>
        <rFont val="Arial"/>
        <family val="2"/>
      </rPr>
      <t>_____</t>
    </r>
    <r>
      <rPr>
        <sz val="13"/>
        <color indexed="8"/>
        <rFont val="LMG-Arun"/>
        <family val="0"/>
      </rPr>
      <t xml:space="preserve">   D]HA JLDF S\5GLGL l5|DLID DF8[  VYJF GJM lJDM pTFZJFDF8[ GF6FGM p5IMU SZJFDF\ VFJ[, GYL[P</t>
    </r>
  </si>
  <si>
    <t xml:space="preserve">s&amp;f </t>
  </si>
  <si>
    <t>SM. 56 HFTG] ;ZSFZL ,[6] GYLP</t>
  </si>
  <si>
    <t xml:space="preserve">s*f </t>
  </si>
  <si>
    <t>V[ T[DGL ;\:YF q ;\RF,SM ;ZSFZGL 5}L" D\H]ZL ,LWF l;JFI ALHL ;\:YF S[ H[ T[H VYJF ALHF ;\RF,S DFZOT EF,TL CMI tIF\ NFB, YTF\ 5C[,F ZFHLGFD]] VF5[, GYLP</t>
  </si>
  <si>
    <t>VFRFI"q8=:8L</t>
  </si>
  <si>
    <t>SD"RFZLG]\ ;ZGFD] ov</t>
  </si>
  <si>
    <t>GMSZLGF JQF"</t>
  </si>
  <si>
    <t>SD"RFZLGM 5UFZ ov</t>
  </si>
  <si>
    <t>5|lT4 
lH&lt;,F lX1F6FlWSFZL SR[ZLvEFJGUZ</t>
  </si>
  <si>
    <t>8=[hZL VMOL;</t>
  </si>
  <si>
    <t>SR[ZLGF J0FGL ;CL</t>
  </si>
  <si>
    <t>VF BFGFDF\ V[g8=L VM8MD[8LS VFJX[4 TYL H~Z G CMI TM VF BFGFDF\ V[g8=L G SZJL</t>
  </si>
  <si>
    <r>
      <t>GF6F p5F0JFDF\ VFjIF CMI TM T[ ZSD</t>
    </r>
    <r>
      <rPr>
        <b/>
        <sz val="8"/>
        <color indexed="8"/>
        <rFont val="LMG-Arun"/>
        <family val="0"/>
      </rPr>
      <t xml:space="preserve"> sAFN K9F 5UFZ 5\RGFf</t>
    </r>
  </si>
  <si>
    <t>vv</t>
  </si>
  <si>
    <t>DM8Z SFZ V[0JFg; o</t>
  </si>
  <si>
    <t>SIF lGIDGF VFWFZ[ V\lTD lC;FAGM C%TM D\H}Z YI[, K[ m</t>
  </si>
  <si>
    <t>GMSZLDF\ !5 JQF" 5}6" YTF</t>
  </si>
  <si>
    <t>5F8" OF.G, p5F0 ZSDqsAFN K9F 5UFZ 5\RGFf</t>
  </si>
  <si>
    <t>s                          sAFN K9F 5UFZ 5\RGFf              f</t>
  </si>
  <si>
    <t>S], HDF
 ZSD~FP</t>
  </si>
  <si>
    <t xml:space="preserve">GMSZLDF\ NFB, TFZLB TYF </t>
  </si>
  <si>
    <t>DFU6L SZJFDF\ VFJ[, ZSD</t>
  </si>
  <si>
    <t>zL 5\SHEF. V[RP ZFHIU]~</t>
  </si>
  <si>
    <t>C[0 S,FS"</t>
  </si>
  <si>
    <t xml:space="preserve">*qAL4lT,SGUZ SMvVMPCFP;M;FI8L </t>
  </si>
  <si>
    <t>lT,SGUZ ZM0 4DlC,F SM,[H 5FK/4vEFJGUZ</t>
  </si>
  <si>
    <t>lH&lt;,F lX1F6FlWSFZL ;FC[A vEFJGUZ</t>
  </si>
  <si>
    <t>GL 5|MlJ0g8 O\0GF lC;FADF\YL p5F0JFGL ZSD V\U[GL VZHLGF VG];\WFGDF\</t>
  </si>
  <si>
    <t>DFZL lJG\TL K[ S[ R}ST[ lC;FAL ZSD jIFH ;lCT lGIDFG];FZ DG[ VF5JFDF\ VFJ[ K[P</t>
  </si>
  <si>
    <t>TFov</t>
  </si>
  <si>
    <t>#!q!Z qZ_!! ;]WLGL ZSD</t>
  </si>
  <si>
    <t>GL :,L5 D]HA ;L,S</t>
  </si>
  <si>
    <t>JQF" o Z_!Zv!#</t>
  </si>
  <si>
    <t>JQF" o Z_!#v!$</t>
  </si>
  <si>
    <t>lA,</t>
  </si>
  <si>
    <t>JFpRZ G\</t>
  </si>
  <si>
    <t>;FDFgI 5|MP O\0DF\YL p5F0JFG\] lA,</t>
  </si>
  <si>
    <t xml:space="preserve">S|D </t>
  </si>
  <si>
    <t xml:space="preserve">ARTNFZG]\ GFD 5UFZ VG[ D\HZLGF G\ TFP   </t>
  </si>
  <si>
    <t>VF 5|MP O\0 BFTF G\</t>
  </si>
  <si>
    <t xml:space="preserve">5[XUL p5F0 ~FP    </t>
  </si>
  <si>
    <t>R]ST[ 5FJTL ;CL</t>
  </si>
  <si>
    <t>S],PPPP</t>
  </si>
  <si>
    <t>R}SJ6L DF8[ HM.TL RMbBL ZSDsXaNMDF\f ~l5IFo</t>
  </si>
  <si>
    <t>JUL"SZ6 DF8[</t>
  </si>
  <si>
    <t xml:space="preserve">;CLo </t>
  </si>
  <si>
    <t>~l5iFF</t>
  </si>
  <si>
    <t>p5F0 Vl3SZLGM CMN|Mo</t>
  </si>
  <si>
    <t>V\S[ ~l5IF</t>
  </si>
  <si>
    <t xml:space="preserve">VMl08 uF'v#                    </t>
  </si>
  <si>
    <t>lH&lt;,F lX1F6Fl3SFZL</t>
  </si>
  <si>
    <t xml:space="preserve">H6FJ[, ZSD D/L K[ </t>
  </si>
  <si>
    <t>VFYL 5|DF65+ SZJFDF VFJ[ K[ VFHGL TFZLBYL !DF; ZDF; #DF; 5C[,F ltFHMZL OMD G\$!# 5Z VFSFZ[, lA,MDF\ GLR[ H6FJ[, V5JFN l;JFI ZSDM VF lA,DF\YL S5FT SZLG[ H[GM ;ZJF/M YTL ZSD lZO\0 SZJFDF\ VFJL K[ IMuI jiFlSTVMG[ R]SJL N[JFDF\ VFJL K[ VG[ T[VM 5F;[YL R]ST[ 5FJTL ,[JFDF\ VFJL K[ TYF ~F %F__qvSZTF\ J3TL NZ[S R}SJ6L DF8[GL 5CM\R 5ZGL :8[d5 IMuI ZLT[ ZN SZLG[ DFZL SR[ZLDF\ OF., SZJFDF\ VFJL K[P</t>
  </si>
  <si>
    <t>VFYL 5|DFl6T SZJFDF\ VFJ[ K[ S[ p5F0GF lNJ;[ ARTNFZGF BFT[ HDF ZC[, l;,S VF lA,DF\ VFSFZ[, ZSD DF8[ HMTF\ 5}ZTL K[PS\5GLDF\ pTZFJ[,L G\vvvvvvvGL 5M,L;L U]PZFP G[ GFD[ V[ ;F.G SZL VF5JFDF\ VFJL K[ VG[ lC;FAL Vl3SFZL ;D1F ZH] SZJFDF\ VFJL K[PVYJF ,[JF lJRFZ[, 5M,L;LGL lJUTM lC;FAL Vl3SFZLG[ H6FJL N[JFDF\ VFJL K[ VG[ T[D6[ T[DGF\ TFPvvvvvvGF 5+ G\\vvvvvvvv T[GM :JLSFZ SIM K[P</t>
  </si>
  <si>
    <t xml:space="preserve">XF/FGF J0FGL ;CLql;SSF </t>
  </si>
  <si>
    <t>D\HZ SZ[,L ZSD ~F PPPPPPPPPPPPPPPPPPPPPPPPPPPPPPPPPPPPP</t>
  </si>
  <si>
    <t>R[S G\ PPPPPPPPPPPPPPPPPPPPPPPPPPPPPPPPPPPPPP</t>
  </si>
  <si>
    <t>VM0L8ZGL ;CL PPPPPPPPPPPPPPPPPPPPPPPPPPPPPPPPPPPPPPPPPPP</t>
  </si>
  <si>
    <t>TFZLBo PPPPPPPPPPPPPPPPPPPPPPP</t>
  </si>
  <si>
    <t>HFJS G\AZ o</t>
  </si>
  <si>
    <t>zL lH&lt;,F lX1F6FlWSFZL ;FC[A4</t>
  </si>
  <si>
    <t>lH&lt;,F lX1F6FlWSFZL SR[ZL4</t>
  </si>
  <si>
    <t>AC]DF/L EJG4EFJGUZ</t>
  </si>
  <si>
    <t xml:space="preserve">lJQFIov  </t>
  </si>
  <si>
    <t xml:space="preserve">HI EFZT ;FY p5ZMST lJQFI TYF ;\NE" VgJI[ H6FJJFG\] S[ VDFZL ;\:YF DF\ </t>
  </si>
  <si>
    <t xml:space="preserve">TZLS[ OZH AHFJTF SD"RFZL </t>
  </si>
  <si>
    <t xml:space="preserve">                       VF ;FY[ H~ZL lGIT GD]GF DF\ 5+SM VFWFZ  GL GS, HM0[, K[P H[ VF5G[ lJlNT YFIP</t>
  </si>
  <si>
    <t>HLP5LPV[OP5F8" OF.G, p5F0 D\H]Z SZJF AFAT</t>
  </si>
  <si>
    <t xml:space="preserve">G[ HLP5LPV[OP 5F8" OF.G, GL H~ZLIFT </t>
  </si>
  <si>
    <t>CMI TM 5F; Y. VFJJF lJG\TL ;C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</si>
</sst>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dd/mm/yyyy"/>
  </numFmts>
  <fonts count="101">
    <font>
      <sz val="11"/>
      <color theme="1"/>
      <name val="Calibri"/>
      <family val="2"/>
    </font>
    <font>
      <sz val="12"/>
      <color indexed="8"/>
      <name val="Calibri"/>
      <family val="2"/>
    </font>
    <font>
      <sz val="8"/>
      <name val="Tahoma"/>
      <family val="2"/>
    </font>
    <font>
      <sz val="24"/>
      <name val="LMG-Arun"/>
      <family val="0"/>
    </font>
    <font>
      <b/>
      <sz val="8"/>
      <name val="Tahoma"/>
      <family val="2"/>
    </font>
    <font>
      <sz val="16"/>
      <color indexed="10"/>
      <name val="LMG-Arun"/>
      <family val="0"/>
    </font>
    <font>
      <sz val="14"/>
      <color indexed="8"/>
      <name val="LMG-Arun"/>
      <family val="0"/>
    </font>
    <font>
      <sz val="14"/>
      <color indexed="8"/>
      <name val="Arial"/>
      <family val="2"/>
    </font>
    <font>
      <sz val="13"/>
      <color indexed="8"/>
      <name val="LMG-Arun"/>
      <family val="0"/>
    </font>
    <font>
      <sz val="13"/>
      <color indexed="8"/>
      <name val="Arial"/>
      <family val="2"/>
    </font>
    <font>
      <sz val="11"/>
      <name val="LMG-Arun"/>
      <family val="0"/>
    </font>
    <font>
      <b/>
      <sz val="8"/>
      <color indexed="8"/>
      <name val="LMG-Arun"/>
      <family val="0"/>
    </font>
    <font>
      <sz val="16"/>
      <name val="LMG-Arun"/>
      <family val="0"/>
    </font>
    <font>
      <sz val="14"/>
      <name val="LMG-Arun"/>
      <family val="0"/>
    </font>
    <font>
      <sz val="11"/>
      <color indexed="8"/>
      <name val="Calibri"/>
      <family val="2"/>
    </font>
    <font>
      <sz val="11"/>
      <color indexed="8"/>
      <name val="LMG-Arun"/>
      <family val="0"/>
    </font>
    <font>
      <sz val="12"/>
      <color indexed="8"/>
      <name val="LMG-Arun"/>
      <family val="0"/>
    </font>
    <font>
      <sz val="16"/>
      <color indexed="8"/>
      <name val="LMG-Arun"/>
      <family val="0"/>
    </font>
    <font>
      <sz val="16"/>
      <color indexed="8"/>
      <name val="Arial"/>
      <family val="2"/>
    </font>
    <font>
      <b/>
      <sz val="16"/>
      <color indexed="8"/>
      <name val="Mr-GUJ1"/>
      <family val="2"/>
    </font>
    <font>
      <b/>
      <sz val="14"/>
      <color indexed="8"/>
      <name val="LMG-Arun"/>
      <family val="0"/>
    </font>
    <font>
      <b/>
      <sz val="20"/>
      <color indexed="8"/>
      <name val="Mr-GUJ1"/>
      <family val="2"/>
    </font>
    <font>
      <sz val="15"/>
      <color indexed="8"/>
      <name val="LMG-Arun"/>
      <family val="0"/>
    </font>
    <font>
      <sz val="16"/>
      <color indexed="8"/>
      <name val="Mr-GUJ1"/>
      <family val="2"/>
    </font>
    <font>
      <b/>
      <sz val="18"/>
      <color indexed="8"/>
      <name val="Mr-GUJ1"/>
      <family val="2"/>
    </font>
    <font>
      <sz val="16"/>
      <color indexed="53"/>
      <name val="Mr-GUJ1"/>
      <family val="2"/>
    </font>
    <font>
      <sz val="11"/>
      <color indexed="53"/>
      <name val="LMG-Arun"/>
      <family val="0"/>
    </font>
    <font>
      <b/>
      <sz val="14"/>
      <color indexed="8"/>
      <name val="Mr-GUJ1"/>
      <family val="2"/>
    </font>
    <font>
      <sz val="12"/>
      <color indexed="8"/>
      <name val="Arial"/>
      <family val="2"/>
    </font>
    <font>
      <b/>
      <sz val="13"/>
      <color indexed="8"/>
      <name val="LMG-Arun"/>
      <family val="0"/>
    </font>
    <font>
      <sz val="13.5"/>
      <color indexed="8"/>
      <name val="LMG-Arun"/>
      <family val="0"/>
    </font>
    <font>
      <b/>
      <sz val="16"/>
      <color indexed="8"/>
      <name val="LMG-Arun"/>
      <family val="0"/>
    </font>
    <font>
      <b/>
      <sz val="18"/>
      <color indexed="8"/>
      <name val="LMG-Arun"/>
      <family val="0"/>
    </font>
    <font>
      <b/>
      <sz val="20"/>
      <color indexed="8"/>
      <name val="LMG-Arun"/>
      <family val="0"/>
    </font>
    <font>
      <b/>
      <sz val="12"/>
      <color indexed="8"/>
      <name val="LMG-Arun"/>
      <family val="0"/>
    </font>
    <font>
      <b/>
      <sz val="14"/>
      <color indexed="8"/>
      <name val="Arial"/>
      <family val="2"/>
    </font>
    <font>
      <sz val="12.5"/>
      <color indexed="8"/>
      <name val="LMG-Arun"/>
      <family val="0"/>
    </font>
    <font>
      <b/>
      <sz val="10"/>
      <color indexed="8"/>
      <name val="Arial"/>
      <family val="2"/>
    </font>
    <font>
      <sz val="20"/>
      <color indexed="8"/>
      <name val="LMG-Arun"/>
      <family val="0"/>
    </font>
    <font>
      <b/>
      <sz val="13"/>
      <color indexed="8"/>
      <name val="Arial"/>
      <family val="2"/>
    </font>
    <font>
      <b/>
      <u val="single"/>
      <sz val="14"/>
      <color indexed="8"/>
      <name val="LMG-Arun"/>
      <family val="0"/>
    </font>
    <font>
      <sz val="18"/>
      <color indexed="8"/>
      <name val="LMG-Arun"/>
      <family val="0"/>
    </font>
    <font>
      <sz val="18"/>
      <color indexed="8"/>
      <name val="Calibri"/>
      <family val="2"/>
    </font>
    <font>
      <sz val="22"/>
      <color indexed="8"/>
      <name val="LMG-Arun"/>
      <family val="0"/>
    </font>
    <font>
      <sz val="8"/>
      <name val="Calibri"/>
      <family val="2"/>
    </font>
    <font>
      <b/>
      <sz val="11"/>
      <color indexed="8"/>
      <name val="Arial"/>
      <family val="2"/>
    </font>
    <font>
      <b/>
      <u val="single"/>
      <sz val="20"/>
      <color indexed="8"/>
      <name val="Mr-GUJ1"/>
      <family val="2"/>
    </font>
    <font>
      <b/>
      <sz val="54"/>
      <name val="Calibri"/>
      <family val="0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6"/>
      <color indexed="9"/>
      <name val="Mr-GUJ1"/>
      <family val="2"/>
    </font>
    <font>
      <b/>
      <sz val="16"/>
      <color indexed="9"/>
      <name val="Mr-GUJ1"/>
      <family val="2"/>
    </font>
    <font>
      <sz val="14"/>
      <color indexed="9"/>
      <name val="LMG-Arun"/>
      <family val="0"/>
    </font>
    <font>
      <b/>
      <sz val="10"/>
      <color indexed="9"/>
      <name val="Arial"/>
      <family val="2"/>
    </font>
    <font>
      <b/>
      <sz val="14"/>
      <color indexed="9"/>
      <name val="Mr-GUJ1"/>
      <family val="2"/>
    </font>
    <font>
      <sz val="28"/>
      <color indexed="8"/>
      <name val="LMG-Arun"/>
      <family val="0"/>
    </font>
    <font>
      <sz val="24"/>
      <color indexed="8"/>
      <name val="LMG-Arun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0"/>
      <name val="Mr-GUJ1"/>
      <family val="2"/>
    </font>
    <font>
      <b/>
      <sz val="16"/>
      <color theme="0"/>
      <name val="Mr-GUJ1"/>
      <family val="2"/>
    </font>
    <font>
      <sz val="11"/>
      <color theme="1"/>
      <name val="LMG-Arun"/>
      <family val="0"/>
    </font>
    <font>
      <sz val="14"/>
      <color theme="1"/>
      <name val="LMG-Arun"/>
      <family val="0"/>
    </font>
    <font>
      <sz val="14"/>
      <color theme="1"/>
      <name val="Arial"/>
      <family val="2"/>
    </font>
    <font>
      <sz val="14"/>
      <color theme="0"/>
      <name val="LMG-Arun"/>
      <family val="0"/>
    </font>
    <font>
      <b/>
      <sz val="14"/>
      <color theme="1"/>
      <name val="LMG-Arun"/>
      <family val="0"/>
    </font>
    <font>
      <b/>
      <sz val="14"/>
      <color theme="1"/>
      <name val="Mr-GUJ1"/>
      <family val="2"/>
    </font>
    <font>
      <b/>
      <sz val="10"/>
      <color theme="0"/>
      <name val="Arial"/>
      <family val="2"/>
    </font>
    <font>
      <b/>
      <sz val="14"/>
      <color theme="0"/>
      <name val="Mr-GUJ1"/>
      <family val="2"/>
    </font>
    <font>
      <sz val="22"/>
      <color theme="1"/>
      <name val="LMG-Arun"/>
      <family val="0"/>
    </font>
    <font>
      <sz val="18"/>
      <color theme="1"/>
      <name val="LMG-Arun"/>
      <family val="0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/>
    </border>
    <border>
      <left>
        <color indexed="63"/>
      </left>
      <right style="double"/>
      <top style="thin"/>
      <bottom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/>
      <bottom style="double"/>
    </border>
    <border>
      <left>
        <color indexed="63"/>
      </left>
      <right style="double"/>
      <top/>
      <bottom style="medium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/>
      <right/>
      <top/>
      <bottom style="thin"/>
    </border>
    <border>
      <left>
        <color indexed="63"/>
      </left>
      <right style="double"/>
      <top/>
      <bottom style="thin"/>
    </border>
    <border>
      <left>
        <color indexed="63"/>
      </left>
      <right style="double"/>
      <top style="thin"/>
      <bottom style="thin"/>
    </border>
    <border>
      <left/>
      <right style="thin"/>
      <top style="thin"/>
      <bottom style="thin"/>
    </border>
    <border>
      <left style="double"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1" applyNumberFormat="0" applyAlignment="0" applyProtection="0"/>
    <xf numFmtId="0" fontId="75" fillId="28" borderId="2" applyNumberFormat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31" borderId="0" applyNumberFormat="0" applyBorder="0" applyAlignment="0" applyProtection="0"/>
    <xf numFmtId="0" fontId="14" fillId="32" borderId="7" applyNumberFormat="0" applyFont="0" applyAlignment="0" applyProtection="0"/>
    <xf numFmtId="0" fontId="84" fillId="27" borderId="8" applyNumberFormat="0" applyAlignment="0" applyProtection="0"/>
    <xf numFmtId="9" fontId="14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376"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justify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6" fillId="0" borderId="0" xfId="0" applyFont="1" applyBorder="1" applyAlignment="1">
      <alignment/>
    </xf>
    <xf numFmtId="0" fontId="1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6" fillId="0" borderId="11" xfId="0" applyFont="1" applyBorder="1" applyAlignment="1">
      <alignment horizontal="center"/>
    </xf>
    <xf numFmtId="0" fontId="8" fillId="0" borderId="0" xfId="0" applyFont="1" applyBorder="1" applyAlignment="1">
      <alignment horizontal="right" vertical="center"/>
    </xf>
    <xf numFmtId="0" fontId="16" fillId="0" borderId="10" xfId="0" applyFont="1" applyBorder="1" applyAlignment="1">
      <alignment vertical="center"/>
    </xf>
    <xf numFmtId="0" fontId="16" fillId="0" borderId="0" xfId="0" applyFont="1" applyAlignment="1">
      <alignment/>
    </xf>
    <xf numFmtId="0" fontId="19" fillId="0" borderId="12" xfId="0" applyFont="1" applyBorder="1" applyAlignment="1">
      <alignment horizontal="center" vertical="center"/>
    </xf>
    <xf numFmtId="0" fontId="20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19" fillId="0" borderId="11" xfId="0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14" fontId="18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17" fillId="33" borderId="0" xfId="0" applyFont="1" applyFill="1" applyAlignment="1">
      <alignment vertical="center"/>
    </xf>
    <xf numFmtId="0" fontId="17" fillId="34" borderId="0" xfId="0" applyFont="1" applyFill="1" applyAlignment="1">
      <alignment vertical="center"/>
    </xf>
    <xf numFmtId="0" fontId="22" fillId="34" borderId="0" xfId="0" applyFont="1" applyFill="1" applyAlignment="1">
      <alignment vertical="center"/>
    </xf>
    <xf numFmtId="0" fontId="17" fillId="35" borderId="0" xfId="0" applyFont="1" applyFill="1" applyAlignment="1">
      <alignment vertical="center"/>
    </xf>
    <xf numFmtId="0" fontId="0" fillId="35" borderId="0" xfId="0" applyFill="1" applyAlignment="1">
      <alignment vertical="center"/>
    </xf>
    <xf numFmtId="0" fontId="23" fillId="35" borderId="0" xfId="0" applyFont="1" applyFill="1" applyAlignment="1">
      <alignment horizontal="left" vertical="center"/>
    </xf>
    <xf numFmtId="0" fontId="24" fillId="35" borderId="0" xfId="0" applyFont="1" applyFill="1" applyAlignment="1">
      <alignment horizontal="left"/>
    </xf>
    <xf numFmtId="0" fontId="24" fillId="35" borderId="0" xfId="0" applyFont="1" applyFill="1" applyAlignment="1">
      <alignment horizontal="right"/>
    </xf>
    <xf numFmtId="14" fontId="18" fillId="35" borderId="0" xfId="0" applyNumberFormat="1" applyFont="1" applyFill="1" applyAlignment="1">
      <alignment horizontal="left"/>
    </xf>
    <xf numFmtId="0" fontId="15" fillId="33" borderId="0" xfId="0" applyFont="1" applyFill="1" applyAlignment="1">
      <alignment/>
    </xf>
    <xf numFmtId="14" fontId="18" fillId="36" borderId="0" xfId="0" applyNumberFormat="1" applyFont="1" applyFill="1" applyAlignment="1">
      <alignment horizontal="left"/>
    </xf>
    <xf numFmtId="0" fontId="10" fillId="0" borderId="0" xfId="0" applyFont="1" applyAlignment="1">
      <alignment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18" fillId="37" borderId="0" xfId="0" applyNumberFormat="1" applyFont="1" applyFill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2" fontId="27" fillId="0" borderId="12" xfId="0" applyNumberFormat="1" applyFont="1" applyBorder="1" applyAlignment="1">
      <alignment horizontal="center" vertical="center"/>
    </xf>
    <xf numFmtId="2" fontId="23" fillId="0" borderId="13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6" fillId="0" borderId="15" xfId="0" applyFont="1" applyBorder="1" applyAlignment="1">
      <alignment horizontal="left" vertical="center"/>
    </xf>
    <xf numFmtId="0" fontId="16" fillId="0" borderId="16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8" fillId="0" borderId="17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9" fillId="0" borderId="17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horizontal="right" vertical="center"/>
    </xf>
    <xf numFmtId="0" fontId="29" fillId="0" borderId="20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20" fillId="0" borderId="21" xfId="0" applyFont="1" applyBorder="1" applyAlignment="1">
      <alignment horizontal="left" vertical="center"/>
    </xf>
    <xf numFmtId="0" fontId="20" fillId="0" borderId="22" xfId="0" applyFont="1" applyBorder="1" applyAlignment="1">
      <alignment horizontal="left" vertical="center"/>
    </xf>
    <xf numFmtId="0" fontId="8" fillId="0" borderId="1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20" fillId="0" borderId="19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16" fillId="0" borderId="20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6" fillId="0" borderId="21" xfId="0" applyFont="1" applyBorder="1" applyAlignment="1">
      <alignment vertical="center"/>
    </xf>
    <xf numFmtId="0" fontId="16" fillId="0" borderId="22" xfId="0" applyFont="1" applyBorder="1" applyAlignment="1">
      <alignment vertical="center"/>
    </xf>
    <xf numFmtId="0" fontId="16" fillId="0" borderId="17" xfId="0" applyFont="1" applyBorder="1" applyAlignment="1">
      <alignment horizontal="left" vertical="center"/>
    </xf>
    <xf numFmtId="0" fontId="20" fillId="0" borderId="0" xfId="0" applyFont="1" applyBorder="1" applyAlignment="1">
      <alignment/>
    </xf>
    <xf numFmtId="0" fontId="6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7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6" fillId="0" borderId="17" xfId="0" applyFont="1" applyBorder="1" applyAlignment="1">
      <alignment vertical="center"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8" fillId="0" borderId="0" xfId="0" applyFont="1" applyBorder="1" applyAlignment="1">
      <alignment/>
    </xf>
    <xf numFmtId="0" fontId="31" fillId="0" borderId="17" xfId="0" applyFont="1" applyBorder="1" applyAlignment="1">
      <alignment/>
    </xf>
    <xf numFmtId="0" fontId="16" fillId="0" borderId="17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4" xfId="0" applyFont="1" applyBorder="1" applyAlignment="1">
      <alignment/>
    </xf>
    <xf numFmtId="0" fontId="16" fillId="0" borderId="18" xfId="0" applyFont="1" applyBorder="1" applyAlignment="1">
      <alignment/>
    </xf>
    <xf numFmtId="0" fontId="16" fillId="0" borderId="19" xfId="0" applyFont="1" applyBorder="1" applyAlignment="1">
      <alignment/>
    </xf>
    <xf numFmtId="0" fontId="16" fillId="0" borderId="20" xfId="0" applyFont="1" applyBorder="1" applyAlignment="1">
      <alignment/>
    </xf>
    <xf numFmtId="0" fontId="16" fillId="0" borderId="21" xfId="0" applyFont="1" applyBorder="1" applyAlignment="1">
      <alignment/>
    </xf>
    <xf numFmtId="0" fontId="16" fillId="0" borderId="21" xfId="0" applyFont="1" applyBorder="1" applyAlignment="1">
      <alignment/>
    </xf>
    <xf numFmtId="0" fontId="16" fillId="0" borderId="22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3" xfId="0" applyFont="1" applyBorder="1" applyAlignment="1">
      <alignment/>
    </xf>
    <xf numFmtId="0" fontId="15" fillId="0" borderId="14" xfId="0" applyFont="1" applyBorder="1" applyAlignment="1">
      <alignment/>
    </xf>
    <xf numFmtId="0" fontId="6" fillId="0" borderId="14" xfId="0" applyFont="1" applyBorder="1" applyAlignment="1">
      <alignment/>
    </xf>
    <xf numFmtId="0" fontId="7" fillId="0" borderId="0" xfId="0" applyFont="1" applyBorder="1" applyAlignment="1">
      <alignment horizontal="center"/>
    </xf>
    <xf numFmtId="2" fontId="19" fillId="0" borderId="24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2" fontId="6" fillId="0" borderId="14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3" xfId="0" applyFont="1" applyBorder="1" applyAlignment="1">
      <alignment/>
    </xf>
    <xf numFmtId="0" fontId="16" fillId="0" borderId="14" xfId="0" applyFont="1" applyBorder="1" applyAlignment="1">
      <alignment/>
    </xf>
    <xf numFmtId="0" fontId="6" fillId="0" borderId="17" xfId="0" applyFont="1" applyBorder="1" applyAlignment="1">
      <alignment horizontal="right" vertical="center"/>
    </xf>
    <xf numFmtId="0" fontId="6" fillId="0" borderId="25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6" fillId="0" borderId="25" xfId="0" applyFont="1" applyBorder="1" applyAlignment="1">
      <alignment vertical="justify" wrapText="1"/>
    </xf>
    <xf numFmtId="0" fontId="17" fillId="0" borderId="20" xfId="0" applyFont="1" applyBorder="1" applyAlignment="1">
      <alignment/>
    </xf>
    <xf numFmtId="0" fontId="17" fillId="0" borderId="21" xfId="0" applyFont="1" applyBorder="1" applyAlignment="1">
      <alignment/>
    </xf>
    <xf numFmtId="0" fontId="17" fillId="0" borderId="22" xfId="0" applyFont="1" applyBorder="1" applyAlignment="1">
      <alignment/>
    </xf>
    <xf numFmtId="0" fontId="17" fillId="0" borderId="17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4" xfId="0" applyFont="1" applyBorder="1" applyAlignment="1">
      <alignment/>
    </xf>
    <xf numFmtId="0" fontId="32" fillId="0" borderId="0" xfId="0" applyFont="1" applyBorder="1" applyAlignment="1">
      <alignment/>
    </xf>
    <xf numFmtId="0" fontId="17" fillId="0" borderId="17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22" fillId="0" borderId="17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17" fillId="0" borderId="25" xfId="0" applyFont="1" applyBorder="1" applyAlignment="1">
      <alignment horizontal="center"/>
    </xf>
    <xf numFmtId="0" fontId="17" fillId="0" borderId="18" xfId="0" applyFont="1" applyBorder="1" applyAlignment="1">
      <alignment/>
    </xf>
    <xf numFmtId="0" fontId="17" fillId="0" borderId="19" xfId="0" applyFont="1" applyBorder="1" applyAlignment="1">
      <alignment/>
    </xf>
    <xf numFmtId="0" fontId="17" fillId="0" borderId="23" xfId="0" applyFont="1" applyBorder="1" applyAlignment="1">
      <alignment/>
    </xf>
    <xf numFmtId="0" fontId="17" fillId="0" borderId="0" xfId="0" applyFont="1" applyBorder="1" applyAlignment="1">
      <alignment/>
    </xf>
    <xf numFmtId="0" fontId="6" fillId="0" borderId="17" xfId="0" applyFont="1" applyBorder="1" applyAlignment="1">
      <alignment/>
    </xf>
    <xf numFmtId="14" fontId="7" fillId="0" borderId="0" xfId="0" applyNumberFormat="1" applyFont="1" applyBorder="1" applyAlignment="1">
      <alignment/>
    </xf>
    <xf numFmtId="0" fontId="6" fillId="0" borderId="17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6" fillId="0" borderId="0" xfId="0" applyFont="1" applyBorder="1" applyAlignment="1">
      <alignment horizontal="justify" vertical="justify" wrapText="1"/>
    </xf>
    <xf numFmtId="0" fontId="6" fillId="0" borderId="14" xfId="0" applyFont="1" applyBorder="1" applyAlignment="1">
      <alignment horizontal="justify" vertical="justify" wrapText="1"/>
    </xf>
    <xf numFmtId="0" fontId="17" fillId="0" borderId="26" xfId="0" applyFont="1" applyBorder="1" applyAlignment="1">
      <alignment horizontal="center" vertical="justify" wrapText="1"/>
    </xf>
    <xf numFmtId="0" fontId="17" fillId="0" borderId="13" xfId="0" applyFont="1" applyBorder="1" applyAlignment="1">
      <alignment horizontal="right"/>
    </xf>
    <xf numFmtId="2" fontId="23" fillId="0" borderId="13" xfId="0" applyNumberFormat="1" applyFont="1" applyBorder="1" applyAlignment="1">
      <alignment/>
    </xf>
    <xf numFmtId="0" fontId="17" fillId="0" borderId="13" xfId="0" applyFont="1" applyBorder="1" applyAlignment="1">
      <alignment vertical="center"/>
    </xf>
    <xf numFmtId="2" fontId="19" fillId="0" borderId="13" xfId="0" applyNumberFormat="1" applyFont="1" applyBorder="1" applyAlignment="1">
      <alignment vertical="center"/>
    </xf>
    <xf numFmtId="0" fontId="12" fillId="0" borderId="27" xfId="0" applyFont="1" applyBorder="1" applyAlignment="1">
      <alignment/>
    </xf>
    <xf numFmtId="0" fontId="13" fillId="0" borderId="27" xfId="0" applyFont="1" applyBorder="1" applyAlignment="1">
      <alignment/>
    </xf>
    <xf numFmtId="2" fontId="27" fillId="0" borderId="13" xfId="0" applyNumberFormat="1" applyFont="1" applyBorder="1" applyAlignment="1">
      <alignment vertical="center"/>
    </xf>
    <xf numFmtId="2" fontId="23" fillId="0" borderId="28" xfId="0" applyNumberFormat="1" applyFont="1" applyBorder="1" applyAlignment="1">
      <alignment/>
    </xf>
    <xf numFmtId="0" fontId="17" fillId="0" borderId="25" xfId="0" applyFont="1" applyBorder="1" applyAlignment="1">
      <alignment vertical="center"/>
    </xf>
    <xf numFmtId="0" fontId="12" fillId="0" borderId="14" xfId="0" applyFont="1" applyBorder="1" applyAlignment="1">
      <alignment/>
    </xf>
    <xf numFmtId="0" fontId="13" fillId="0" borderId="14" xfId="0" applyFont="1" applyBorder="1" applyAlignment="1">
      <alignment/>
    </xf>
    <xf numFmtId="14" fontId="27" fillId="0" borderId="29" xfId="0" applyNumberFormat="1" applyFont="1" applyBorder="1" applyAlignment="1">
      <alignment vertical="center"/>
    </xf>
    <xf numFmtId="14" fontId="27" fillId="0" borderId="30" xfId="0" applyNumberFormat="1" applyFont="1" applyBorder="1" applyAlignment="1">
      <alignment vertical="center"/>
    </xf>
    <xf numFmtId="0" fontId="27" fillId="0" borderId="12" xfId="0" applyFont="1" applyBorder="1" applyAlignment="1">
      <alignment vertical="center"/>
    </xf>
    <xf numFmtId="0" fontId="27" fillId="0" borderId="31" xfId="0" applyFont="1" applyBorder="1" applyAlignment="1">
      <alignment vertical="center"/>
    </xf>
    <xf numFmtId="2" fontId="27" fillId="0" borderId="24" xfId="0" applyNumberFormat="1" applyFont="1" applyBorder="1" applyAlignment="1">
      <alignment/>
    </xf>
    <xf numFmtId="0" fontId="37" fillId="0" borderId="29" xfId="0" applyFont="1" applyBorder="1" applyAlignment="1">
      <alignment horizontal="left" vertical="center"/>
    </xf>
    <xf numFmtId="0" fontId="37" fillId="0" borderId="3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14" fontId="27" fillId="0" borderId="0" xfId="0" applyNumberFormat="1" applyFont="1" applyBorder="1" applyAlignment="1">
      <alignment horizontal="left" vertical="center"/>
    </xf>
    <xf numFmtId="14" fontId="27" fillId="0" borderId="29" xfId="0" applyNumberFormat="1" applyFont="1" applyBorder="1" applyAlignment="1">
      <alignment horizontal="left" vertical="center"/>
    </xf>
    <xf numFmtId="14" fontId="27" fillId="0" borderId="12" xfId="0" applyNumberFormat="1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2" fontId="88" fillId="0" borderId="13" xfId="0" applyNumberFormat="1" applyFont="1" applyBorder="1" applyAlignment="1">
      <alignment horizontal="center"/>
    </xf>
    <xf numFmtId="2" fontId="88" fillId="0" borderId="13" xfId="0" applyNumberFormat="1" applyFont="1" applyBorder="1" applyAlignment="1">
      <alignment/>
    </xf>
    <xf numFmtId="2" fontId="89" fillId="0" borderId="13" xfId="0" applyNumberFormat="1" applyFont="1" applyBorder="1" applyAlignment="1">
      <alignment vertical="center"/>
    </xf>
    <xf numFmtId="0" fontId="46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0" fontId="91" fillId="0" borderId="0" xfId="0" applyFont="1" applyAlignment="1">
      <alignment horizontal="center"/>
    </xf>
    <xf numFmtId="0" fontId="91" fillId="0" borderId="26" xfId="0" applyFont="1" applyBorder="1" applyAlignment="1">
      <alignment/>
    </xf>
    <xf numFmtId="0" fontId="91" fillId="0" borderId="32" xfId="0" applyFont="1" applyBorder="1" applyAlignment="1">
      <alignment/>
    </xf>
    <xf numFmtId="0" fontId="91" fillId="0" borderId="12" xfId="0" applyFont="1" applyBorder="1" applyAlignment="1">
      <alignment/>
    </xf>
    <xf numFmtId="0" fontId="91" fillId="38" borderId="13" xfId="0" applyFont="1" applyFill="1" applyBorder="1" applyAlignment="1">
      <alignment horizontal="center" vertical="center" wrapText="1"/>
    </xf>
    <xf numFmtId="0" fontId="91" fillId="0" borderId="0" xfId="0" applyFont="1" applyAlignment="1">
      <alignment horizontal="center" vertical="center" wrapText="1"/>
    </xf>
    <xf numFmtId="0" fontId="91" fillId="0" borderId="13" xfId="0" applyFont="1" applyBorder="1" applyAlignment="1">
      <alignment horizontal="center" vertical="center" wrapText="1"/>
    </xf>
    <xf numFmtId="0" fontId="92" fillId="0" borderId="13" xfId="0" applyFont="1" applyBorder="1" applyAlignment="1">
      <alignment horizontal="center" vertical="center" wrapText="1"/>
    </xf>
    <xf numFmtId="0" fontId="93" fillId="0" borderId="0" xfId="0" applyFont="1" applyAlignment="1">
      <alignment/>
    </xf>
    <xf numFmtId="0" fontId="91" fillId="0" borderId="0" xfId="0" applyFont="1" applyAlignment="1">
      <alignment/>
    </xf>
    <xf numFmtId="0" fontId="91" fillId="0" borderId="0" xfId="0" applyFont="1" applyAlignment="1">
      <alignment horizontal="center" vertical="center"/>
    </xf>
    <xf numFmtId="0" fontId="91" fillId="0" borderId="0" xfId="0" applyFont="1" applyAlignment="1">
      <alignment horizontal="center" vertical="top"/>
    </xf>
    <xf numFmtId="0" fontId="94" fillId="0" borderId="29" xfId="0" applyFont="1" applyBorder="1" applyAlignment="1">
      <alignment/>
    </xf>
    <xf numFmtId="0" fontId="0" fillId="0" borderId="29" xfId="0" applyBorder="1" applyAlignment="1">
      <alignment/>
    </xf>
    <xf numFmtId="14" fontId="95" fillId="0" borderId="0" xfId="0" applyNumberFormat="1" applyFont="1" applyAlignment="1">
      <alignment/>
    </xf>
    <xf numFmtId="0" fontId="31" fillId="0" borderId="0" xfId="0" applyFont="1" applyAlignment="1">
      <alignment horizontal="center"/>
    </xf>
    <xf numFmtId="0" fontId="22" fillId="34" borderId="0" xfId="0" applyFont="1" applyFill="1" applyAlignment="1">
      <alignment horizontal="left" vertical="center"/>
    </xf>
    <xf numFmtId="0" fontId="17" fillId="35" borderId="0" xfId="0" applyFont="1" applyFill="1" applyAlignment="1">
      <alignment horizontal="left"/>
    </xf>
    <xf numFmtId="0" fontId="17" fillId="33" borderId="0" xfId="0" applyFont="1" applyFill="1" applyAlignment="1">
      <alignment horizontal="left"/>
    </xf>
    <xf numFmtId="14" fontId="18" fillId="35" borderId="0" xfId="0" applyNumberFormat="1" applyFont="1" applyFill="1" applyAlignment="1">
      <alignment horizontal="left"/>
    </xf>
    <xf numFmtId="14" fontId="17" fillId="39" borderId="0" xfId="0" applyNumberFormat="1" applyFont="1" applyFill="1" applyAlignment="1">
      <alignment horizontal="justify" vertical="justify" wrapText="1"/>
    </xf>
    <xf numFmtId="0" fontId="16" fillId="0" borderId="33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justify" vertical="justify" wrapText="1"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2" fontId="8" fillId="0" borderId="0" xfId="0" applyNumberFormat="1" applyFont="1" applyBorder="1" applyAlignment="1">
      <alignment horizontal="justify" vertical="justify" wrapText="1"/>
    </xf>
    <xf numFmtId="0" fontId="8" fillId="0" borderId="19" xfId="0" applyFont="1" applyBorder="1" applyAlignment="1">
      <alignment horizontal="justify" vertical="justify" wrapText="1"/>
    </xf>
    <xf numFmtId="0" fontId="20" fillId="0" borderId="29" xfId="0" applyFont="1" applyBorder="1" applyAlignment="1">
      <alignment horizontal="left" vertical="center"/>
    </xf>
    <xf numFmtId="0" fontId="20" fillId="0" borderId="30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justify" vertical="justify" wrapText="1"/>
    </xf>
    <xf numFmtId="0" fontId="33" fillId="0" borderId="17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38" fillId="0" borderId="2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/>
    </xf>
    <xf numFmtId="0" fontId="3" fillId="38" borderId="0" xfId="0" applyFont="1" applyFill="1" applyBorder="1" applyAlignment="1">
      <alignment horizontal="center" vertical="center"/>
    </xf>
    <xf numFmtId="0" fontId="3" fillId="38" borderId="14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justify" vertical="justify" wrapText="1"/>
    </xf>
    <xf numFmtId="0" fontId="6" fillId="0" borderId="0" xfId="0" applyFont="1" applyBorder="1" applyAlignment="1">
      <alignment horizontal="justify" vertical="justify" wrapText="1"/>
    </xf>
    <xf numFmtId="0" fontId="6" fillId="0" borderId="14" xfId="0" applyFont="1" applyBorder="1" applyAlignment="1">
      <alignment horizontal="justify" vertical="justify" wrapText="1"/>
    </xf>
    <xf numFmtId="14" fontId="39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justify" vertical="justify" wrapText="1"/>
    </xf>
    <xf numFmtId="0" fontId="6" fillId="0" borderId="12" xfId="0" applyFont="1" applyBorder="1" applyAlignment="1">
      <alignment/>
    </xf>
    <xf numFmtId="0" fontId="6" fillId="0" borderId="31" xfId="0" applyFont="1" applyBorder="1" applyAlignment="1">
      <alignment/>
    </xf>
    <xf numFmtId="0" fontId="0" fillId="0" borderId="31" xfId="0" applyBorder="1" applyAlignment="1">
      <alignment/>
    </xf>
    <xf numFmtId="0" fontId="6" fillId="0" borderId="29" xfId="0" applyFont="1" applyBorder="1" applyAlignment="1">
      <alignment/>
    </xf>
    <xf numFmtId="0" fontId="0" fillId="0" borderId="30" xfId="0" applyBorder="1" applyAlignment="1">
      <alignment/>
    </xf>
    <xf numFmtId="0" fontId="31" fillId="0" borderId="17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14" xfId="0" applyFont="1" applyBorder="1" applyAlignment="1">
      <alignment horizontal="center"/>
    </xf>
    <xf numFmtId="14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4" fontId="24" fillId="0" borderId="29" xfId="0" applyNumberFormat="1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0" fillId="0" borderId="29" xfId="0" applyFont="1" applyBorder="1" applyAlignment="1">
      <alignment vertical="center"/>
    </xf>
    <xf numFmtId="0" fontId="20" fillId="0" borderId="30" xfId="0" applyFont="1" applyBorder="1" applyAlignment="1">
      <alignment vertical="center"/>
    </xf>
    <xf numFmtId="0" fontId="27" fillId="0" borderId="12" xfId="0" applyFont="1" applyBorder="1" applyAlignment="1">
      <alignment horizontal="left" vertical="center"/>
    </xf>
    <xf numFmtId="0" fontId="27" fillId="0" borderId="31" xfId="0" applyFont="1" applyBorder="1" applyAlignment="1">
      <alignment horizontal="left" vertical="center"/>
    </xf>
    <xf numFmtId="2" fontId="27" fillId="0" borderId="12" xfId="0" applyNumberFormat="1" applyFont="1" applyBorder="1" applyAlignment="1">
      <alignment horizontal="center" vertical="center"/>
    </xf>
    <xf numFmtId="2" fontId="27" fillId="0" borderId="31" xfId="0" applyNumberFormat="1" applyFont="1" applyBorder="1" applyAlignment="1">
      <alignment horizontal="center" vertical="center"/>
    </xf>
    <xf numFmtId="2" fontId="27" fillId="0" borderId="29" xfId="0" applyNumberFormat="1" applyFont="1" applyBorder="1" applyAlignment="1">
      <alignment horizontal="left" vertical="center"/>
    </xf>
    <xf numFmtId="2" fontId="27" fillId="0" borderId="30" xfId="0" applyNumberFormat="1" applyFont="1" applyBorder="1" applyAlignment="1">
      <alignment horizontal="left" vertical="center"/>
    </xf>
    <xf numFmtId="0" fontId="96" fillId="0" borderId="12" xfId="0" applyFont="1" applyBorder="1" applyAlignment="1">
      <alignment horizontal="left" vertical="center"/>
    </xf>
    <xf numFmtId="0" fontId="96" fillId="0" borderId="31" xfId="0" applyFont="1" applyBorder="1" applyAlignment="1">
      <alignment horizontal="left" vertical="center"/>
    </xf>
    <xf numFmtId="2" fontId="97" fillId="0" borderId="29" xfId="0" applyNumberFormat="1" applyFont="1" applyBorder="1" applyAlignment="1">
      <alignment horizontal="left" vertical="center"/>
    </xf>
    <xf numFmtId="2" fontId="97" fillId="0" borderId="30" xfId="0" applyNumberFormat="1" applyFont="1" applyBorder="1" applyAlignment="1">
      <alignment horizontal="left" vertical="center"/>
    </xf>
    <xf numFmtId="0" fontId="29" fillId="0" borderId="21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20" fillId="0" borderId="31" xfId="0" applyFont="1" applyBorder="1" applyAlignment="1">
      <alignment horizontal="left" vertical="center"/>
    </xf>
    <xf numFmtId="0" fontId="20" fillId="0" borderId="19" xfId="0" applyFont="1" applyBorder="1" applyAlignment="1">
      <alignment horizontal="left" vertical="center"/>
    </xf>
    <xf numFmtId="0" fontId="20" fillId="0" borderId="23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 wrapText="1"/>
    </xf>
    <xf numFmtId="0" fontId="35" fillId="0" borderId="29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34" fillId="0" borderId="29" xfId="0" applyFont="1" applyBorder="1" applyAlignment="1">
      <alignment horizontal="left" vertical="center"/>
    </xf>
    <xf numFmtId="0" fontId="34" fillId="0" borderId="3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4" xfId="0" applyFont="1" applyBorder="1" applyAlignment="1">
      <alignment horizontal="justify" vertical="justify" wrapText="1"/>
    </xf>
    <xf numFmtId="0" fontId="20" fillId="0" borderId="29" xfId="0" applyFont="1" applyBorder="1" applyAlignment="1">
      <alignment horizontal="left" vertical="center" wrapText="1"/>
    </xf>
    <xf numFmtId="0" fontId="6" fillId="0" borderId="34" xfId="0" applyFont="1" applyBorder="1" applyAlignment="1">
      <alignment/>
    </xf>
    <xf numFmtId="0" fontId="6" fillId="0" borderId="35" xfId="0" applyFont="1" applyBorder="1" applyAlignment="1">
      <alignment/>
    </xf>
    <xf numFmtId="0" fontId="20" fillId="0" borderId="11" xfId="0" applyFont="1" applyBorder="1" applyAlignment="1">
      <alignment horizontal="left"/>
    </xf>
    <xf numFmtId="0" fontId="20" fillId="0" borderId="24" xfId="0" applyFont="1" applyBorder="1" applyAlignment="1">
      <alignment horizontal="left"/>
    </xf>
    <xf numFmtId="0" fontId="8" fillId="0" borderId="0" xfId="0" applyFont="1" applyBorder="1" applyAlignment="1">
      <alignment horizontal="left" vertical="justify" wrapText="1"/>
    </xf>
    <xf numFmtId="0" fontId="8" fillId="0" borderId="14" xfId="0" applyFont="1" applyBorder="1" applyAlignment="1">
      <alignment horizontal="left" vertical="justify" wrapText="1"/>
    </xf>
    <xf numFmtId="0" fontId="8" fillId="0" borderId="11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14" fontId="7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2" fontId="27" fillId="0" borderId="11" xfId="0" applyNumberFormat="1" applyFont="1" applyBorder="1" applyAlignment="1">
      <alignment horizontal="justify" vertical="center" wrapText="1"/>
    </xf>
    <xf numFmtId="0" fontId="35" fillId="0" borderId="11" xfId="0" applyFont="1" applyBorder="1" applyAlignment="1">
      <alignment horizontal="justify" vertical="center" wrapText="1"/>
    </xf>
    <xf numFmtId="0" fontId="35" fillId="0" borderId="24" xfId="0" applyFont="1" applyBorder="1" applyAlignment="1">
      <alignment horizontal="justify" vertical="center" wrapText="1"/>
    </xf>
    <xf numFmtId="0" fontId="6" fillId="0" borderId="17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31" fillId="0" borderId="11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7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38" fillId="0" borderId="21" xfId="0" applyFont="1" applyBorder="1" applyAlignment="1">
      <alignment horizontal="left"/>
    </xf>
    <xf numFmtId="0" fontId="38" fillId="0" borderId="22" xfId="0" applyFont="1" applyBorder="1" applyAlignment="1">
      <alignment horizontal="left"/>
    </xf>
    <xf numFmtId="0" fontId="38" fillId="0" borderId="0" xfId="0" applyFont="1" applyBorder="1" applyAlignment="1">
      <alignment horizontal="left"/>
    </xf>
    <xf numFmtId="0" fontId="38" fillId="0" borderId="14" xfId="0" applyFont="1" applyBorder="1" applyAlignment="1">
      <alignment horizontal="left"/>
    </xf>
    <xf numFmtId="0" fontId="38" fillId="0" borderId="20" xfId="0" applyFont="1" applyBorder="1" applyAlignment="1">
      <alignment horizontal="left"/>
    </xf>
    <xf numFmtId="0" fontId="41" fillId="0" borderId="17" xfId="0" applyFont="1" applyBorder="1" applyAlignment="1">
      <alignment horizontal="left"/>
    </xf>
    <xf numFmtId="0" fontId="41" fillId="0" borderId="0" xfId="0" applyFont="1" applyBorder="1" applyAlignment="1">
      <alignment horizontal="left"/>
    </xf>
    <xf numFmtId="0" fontId="42" fillId="0" borderId="0" xfId="0" applyFont="1" applyBorder="1" applyAlignment="1">
      <alignment horizontal="left"/>
    </xf>
    <xf numFmtId="0" fontId="24" fillId="0" borderId="29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 vertical="justify" wrapText="1"/>
    </xf>
    <xf numFmtId="0" fontId="6" fillId="0" borderId="28" xfId="0" applyFont="1" applyBorder="1" applyAlignment="1">
      <alignment horizontal="center" vertical="justify" wrapText="1"/>
    </xf>
    <xf numFmtId="0" fontId="6" fillId="0" borderId="26" xfId="0" applyFont="1" applyBorder="1" applyAlignment="1">
      <alignment horizontal="center" vertical="justify" wrapText="1"/>
    </xf>
    <xf numFmtId="0" fontId="6" fillId="0" borderId="12" xfId="0" applyFont="1" applyBorder="1" applyAlignment="1">
      <alignment horizontal="center" vertical="justify" wrapText="1"/>
    </xf>
    <xf numFmtId="0" fontId="6" fillId="0" borderId="32" xfId="0" applyFont="1" applyBorder="1" applyAlignment="1">
      <alignment horizontal="center" vertical="justify" wrapText="1"/>
    </xf>
    <xf numFmtId="0" fontId="31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17" fillId="0" borderId="13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14" fontId="7" fillId="0" borderId="0" xfId="0" applyNumberFormat="1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6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43" fillId="0" borderId="20" xfId="0" applyFont="1" applyBorder="1" applyAlignment="1">
      <alignment horizontal="center"/>
    </xf>
    <xf numFmtId="0" fontId="43" fillId="0" borderId="21" xfId="0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6" fillId="0" borderId="17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31" fillId="0" borderId="24" xfId="0" applyFont="1" applyBorder="1" applyAlignment="1">
      <alignment horizontal="left" vertical="center"/>
    </xf>
    <xf numFmtId="0" fontId="31" fillId="0" borderId="11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17" fillId="0" borderId="38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27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17" fillId="0" borderId="17" xfId="0" applyFont="1" applyBorder="1" applyAlignment="1">
      <alignment horizontal="left"/>
    </xf>
    <xf numFmtId="0" fontId="17" fillId="0" borderId="42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1" fillId="0" borderId="13" xfId="0" applyFont="1" applyBorder="1" applyAlignment="1">
      <alignment horizontal="center" vertical="center" wrapText="1"/>
    </xf>
    <xf numFmtId="0" fontId="92" fillId="0" borderId="29" xfId="0" applyFont="1" applyBorder="1" applyAlignment="1">
      <alignment horizontal="left"/>
    </xf>
    <xf numFmtId="0" fontId="92" fillId="0" borderId="44" xfId="0" applyFont="1" applyBorder="1" applyAlignment="1">
      <alignment horizontal="justify" vertical="justify" wrapText="1"/>
    </xf>
    <xf numFmtId="0" fontId="92" fillId="0" borderId="10" xfId="0" applyFont="1" applyBorder="1" applyAlignment="1">
      <alignment horizontal="justify" vertical="justify" wrapText="1"/>
    </xf>
    <xf numFmtId="0" fontId="92" fillId="0" borderId="45" xfId="0" applyFont="1" applyBorder="1" applyAlignment="1">
      <alignment horizontal="justify" vertical="justify" wrapText="1"/>
    </xf>
    <xf numFmtId="0" fontId="92" fillId="0" borderId="46" xfId="0" applyFont="1" applyBorder="1" applyAlignment="1">
      <alignment horizontal="justify" vertical="justify" wrapText="1"/>
    </xf>
    <xf numFmtId="0" fontId="92" fillId="0" borderId="29" xfId="0" applyFont="1" applyBorder="1" applyAlignment="1">
      <alignment horizontal="justify" vertical="justify" wrapText="1"/>
    </xf>
    <xf numFmtId="0" fontId="92" fillId="0" borderId="47" xfId="0" applyFont="1" applyBorder="1" applyAlignment="1">
      <alignment horizontal="justify" vertical="justify" wrapText="1"/>
    </xf>
    <xf numFmtId="0" fontId="91" fillId="0" borderId="0" xfId="0" applyFont="1" applyAlignment="1">
      <alignment horizontal="justify" vertical="justify" wrapText="1"/>
    </xf>
    <xf numFmtId="0" fontId="98" fillId="0" borderId="0" xfId="0" applyFont="1" applyAlignment="1">
      <alignment horizontal="center" vertical="center"/>
    </xf>
    <xf numFmtId="0" fontId="91" fillId="38" borderId="13" xfId="0" applyFont="1" applyFill="1" applyBorder="1" applyAlignment="1">
      <alignment horizontal="center" vertical="center" wrapText="1"/>
    </xf>
    <xf numFmtId="0" fontId="99" fillId="0" borderId="26" xfId="0" applyFont="1" applyBorder="1" applyAlignment="1">
      <alignment horizontal="right" vertical="center" wrapText="1"/>
    </xf>
    <xf numFmtId="0" fontId="99" fillId="0" borderId="12" xfId="0" applyFont="1" applyBorder="1" applyAlignment="1">
      <alignment horizontal="right" vertical="center" wrapText="1"/>
    </xf>
    <xf numFmtId="0" fontId="99" fillId="0" borderId="32" xfId="0" applyFont="1" applyBorder="1" applyAlignment="1">
      <alignment horizontal="right" vertical="center" wrapText="1"/>
    </xf>
    <xf numFmtId="0" fontId="91" fillId="0" borderId="0" xfId="0" applyFont="1" applyAlignment="1">
      <alignment horizontal="left"/>
    </xf>
    <xf numFmtId="0" fontId="94" fillId="0" borderId="11" xfId="0" applyFont="1" applyBorder="1" applyAlignment="1">
      <alignment horizontal="left"/>
    </xf>
    <xf numFmtId="0" fontId="91" fillId="0" borderId="0" xfId="0" applyFont="1" applyAlignment="1">
      <alignment horizontal="center" vertical="justify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1514475</xdr:colOff>
      <xdr:row>2</xdr:row>
      <xdr:rowOff>28575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00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70</xdr:row>
      <xdr:rowOff>47625</xdr:rowOff>
    </xdr:from>
    <xdr:to>
      <xdr:col>8</xdr:col>
      <xdr:colOff>542925</xdr:colOff>
      <xdr:row>72</xdr:row>
      <xdr:rowOff>66675</xdr:rowOff>
    </xdr:to>
    <xdr:sp>
      <xdr:nvSpPr>
        <xdr:cNvPr id="1" name="Rounded Rectangle 2"/>
        <xdr:cNvSpPr>
          <a:spLocks/>
        </xdr:cNvSpPr>
      </xdr:nvSpPr>
      <xdr:spPr>
        <a:xfrm>
          <a:off x="2552700" y="21031200"/>
          <a:ext cx="1724025" cy="447675"/>
        </a:xfrm>
        <a:prstGeom prst="roundRect">
          <a:avLst/>
        </a:prstGeom>
        <a:gradFill rotWithShape="1">
          <a:gsLst>
            <a:gs pos="0">
              <a:srgbClr val="9EB9EA"/>
            </a:gs>
            <a:gs pos="64999">
              <a:srgbClr val="CDDCFA"/>
            </a:gs>
            <a:gs pos="100000">
              <a:srgbClr val="D9E6FE"/>
            </a:gs>
          </a:gsLst>
          <a:lin ang="5400000" scaled="1"/>
        </a:gradFill>
        <a:ln w="9525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OMD" v ;L</a:t>
          </a:r>
        </a:p>
      </xdr:txBody>
    </xdr:sp>
    <xdr:clientData/>
  </xdr:twoCellAnchor>
  <xdr:twoCellAnchor>
    <xdr:from>
      <xdr:col>4</xdr:col>
      <xdr:colOff>228600</xdr:colOff>
      <xdr:row>0</xdr:row>
      <xdr:rowOff>47625</xdr:rowOff>
    </xdr:from>
    <xdr:to>
      <xdr:col>8</xdr:col>
      <xdr:colOff>381000</xdr:colOff>
      <xdr:row>0</xdr:row>
      <xdr:rowOff>381000</xdr:rowOff>
    </xdr:to>
    <xdr:sp>
      <xdr:nvSpPr>
        <xdr:cNvPr id="2" name="Flowchart: Terminator 3"/>
        <xdr:cNvSpPr>
          <a:spLocks/>
        </xdr:cNvSpPr>
      </xdr:nvSpPr>
      <xdr:spPr>
        <a:xfrm>
          <a:off x="2028825" y="47625"/>
          <a:ext cx="2085975" cy="333375"/>
        </a:xfrm>
        <a:prstGeom prst="flowChartTerminator">
          <a:avLst/>
        </a:prstGeom>
        <a:gradFill rotWithShape="1">
          <a:gsLst>
            <a:gs pos="0">
              <a:srgbClr val="9EB9EA"/>
            </a:gs>
            <a:gs pos="64999">
              <a:srgbClr val="CDDCFA"/>
            </a:gs>
            <a:gs pos="100000">
              <a:srgbClr val="D9E6FE"/>
            </a:gs>
          </a:gsLst>
          <a:lin ang="5400000" scaled="1"/>
        </a:gradFill>
        <a:ln w="9525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4</xdr:col>
      <xdr:colOff>581025</xdr:colOff>
      <xdr:row>0</xdr:row>
      <xdr:rowOff>38100</xdr:rowOff>
    </xdr:from>
    <xdr:to>
      <xdr:col>7</xdr:col>
      <xdr:colOff>47625</xdr:colOff>
      <xdr:row>0</xdr:row>
      <xdr:rowOff>400050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38100"/>
          <a:ext cx="1314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130</xdr:row>
      <xdr:rowOff>47625</xdr:rowOff>
    </xdr:from>
    <xdr:to>
      <xdr:col>5</xdr:col>
      <xdr:colOff>523875</xdr:colOff>
      <xdr:row>130</xdr:row>
      <xdr:rowOff>228600</xdr:rowOff>
    </xdr:to>
    <xdr:sp>
      <xdr:nvSpPr>
        <xdr:cNvPr id="4" name="Straight Connector 6"/>
        <xdr:cNvSpPr>
          <a:spLocks/>
        </xdr:cNvSpPr>
      </xdr:nvSpPr>
      <xdr:spPr>
        <a:xfrm flipV="1">
          <a:off x="2657475" y="35575875"/>
          <a:ext cx="2762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247650</xdr:colOff>
      <xdr:row>138</xdr:row>
      <xdr:rowOff>47625</xdr:rowOff>
    </xdr:from>
    <xdr:to>
      <xdr:col>5</xdr:col>
      <xdr:colOff>523875</xdr:colOff>
      <xdr:row>138</xdr:row>
      <xdr:rowOff>228600</xdr:rowOff>
    </xdr:to>
    <xdr:sp>
      <xdr:nvSpPr>
        <xdr:cNvPr id="5" name="Straight Connector 7"/>
        <xdr:cNvSpPr>
          <a:spLocks/>
        </xdr:cNvSpPr>
      </xdr:nvSpPr>
      <xdr:spPr>
        <a:xfrm flipV="1">
          <a:off x="2657475" y="37433250"/>
          <a:ext cx="2762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247650</xdr:colOff>
      <xdr:row>146</xdr:row>
      <xdr:rowOff>47625</xdr:rowOff>
    </xdr:from>
    <xdr:to>
      <xdr:col>5</xdr:col>
      <xdr:colOff>523875</xdr:colOff>
      <xdr:row>146</xdr:row>
      <xdr:rowOff>228600</xdr:rowOff>
    </xdr:to>
    <xdr:sp>
      <xdr:nvSpPr>
        <xdr:cNvPr id="6" name="Straight Connector 8"/>
        <xdr:cNvSpPr>
          <a:spLocks/>
        </xdr:cNvSpPr>
      </xdr:nvSpPr>
      <xdr:spPr>
        <a:xfrm flipV="1">
          <a:off x="2657475" y="39290625"/>
          <a:ext cx="2762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247650</xdr:colOff>
      <xdr:row>149</xdr:row>
      <xdr:rowOff>47625</xdr:rowOff>
    </xdr:from>
    <xdr:to>
      <xdr:col>5</xdr:col>
      <xdr:colOff>523875</xdr:colOff>
      <xdr:row>149</xdr:row>
      <xdr:rowOff>228600</xdr:rowOff>
    </xdr:to>
    <xdr:sp>
      <xdr:nvSpPr>
        <xdr:cNvPr id="7" name="Straight Connector 9"/>
        <xdr:cNvSpPr>
          <a:spLocks/>
        </xdr:cNvSpPr>
      </xdr:nvSpPr>
      <xdr:spPr>
        <a:xfrm flipV="1">
          <a:off x="2657475" y="39871650"/>
          <a:ext cx="2762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14</xdr:col>
      <xdr:colOff>438150</xdr:colOff>
      <xdr:row>86</xdr:row>
      <xdr:rowOff>190500</xdr:rowOff>
    </xdr:from>
    <xdr:ext cx="1143000" cy="885825"/>
    <xdr:sp>
      <xdr:nvSpPr>
        <xdr:cNvPr id="8" name="Rectangle 10"/>
        <xdr:cNvSpPr>
          <a:spLocks/>
        </xdr:cNvSpPr>
      </xdr:nvSpPr>
      <xdr:spPr>
        <a:xfrm rot="19841438">
          <a:off x="7962900" y="25727025"/>
          <a:ext cx="114300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5400" b="1" i="0" u="none" baseline="0">
              <a:latin typeface="Calibri"/>
              <a:ea typeface="Calibri"/>
              <a:cs typeface="Calibri"/>
            </a:rPr>
            <a:t>NIL</a:t>
          </a:r>
        </a:p>
      </xdr:txBody>
    </xdr:sp>
    <xdr:clientData/>
  </xdr:oneCellAnchor>
  <xdr:oneCellAnchor>
    <xdr:from>
      <xdr:col>14</xdr:col>
      <xdr:colOff>561975</xdr:colOff>
      <xdr:row>93</xdr:row>
      <xdr:rowOff>200025</xdr:rowOff>
    </xdr:from>
    <xdr:ext cx="1143000" cy="876300"/>
    <xdr:sp>
      <xdr:nvSpPr>
        <xdr:cNvPr id="9" name="Rectangle 11"/>
        <xdr:cNvSpPr>
          <a:spLocks/>
        </xdr:cNvSpPr>
      </xdr:nvSpPr>
      <xdr:spPr>
        <a:xfrm rot="19841438">
          <a:off x="8086725" y="27212925"/>
          <a:ext cx="11430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5400" b="1" i="0" u="none" baseline="0">
              <a:latin typeface="Calibri"/>
              <a:ea typeface="Calibri"/>
              <a:cs typeface="Calibri"/>
            </a:rPr>
            <a:t>NIL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</xdr:row>
      <xdr:rowOff>171450</xdr:rowOff>
    </xdr:from>
    <xdr:to>
      <xdr:col>12</xdr:col>
      <xdr:colOff>1057275</xdr:colOff>
      <xdr:row>5</xdr:row>
      <xdr:rowOff>152400</xdr:rowOff>
    </xdr:to>
    <xdr:sp>
      <xdr:nvSpPr>
        <xdr:cNvPr id="1" name="Down Ribbon 1"/>
        <xdr:cNvSpPr>
          <a:spLocks/>
        </xdr:cNvSpPr>
      </xdr:nvSpPr>
      <xdr:spPr>
        <a:xfrm>
          <a:off x="104775" y="847725"/>
          <a:ext cx="6153150" cy="552450"/>
        </a:xfrm>
        <a:prstGeom prst="ribbon">
          <a:avLst>
            <a:gd name="adj1" fmla="val -31805"/>
            <a:gd name="adj2" fmla="val -34898"/>
          </a:avLst>
        </a:prstGeom>
        <a:solidFill>
          <a:srgbClr val="FFFFFF"/>
        </a:solidFill>
        <a:ln w="55000" cmpd="thickThin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5|MP O\0 A[,[g; ;l8"OLS[8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66675</xdr:rowOff>
    </xdr:from>
    <xdr:to>
      <xdr:col>9</xdr:col>
      <xdr:colOff>1057275</xdr:colOff>
      <xdr:row>5</xdr:row>
      <xdr:rowOff>47625</xdr:rowOff>
    </xdr:to>
    <xdr:sp>
      <xdr:nvSpPr>
        <xdr:cNvPr id="1" name="Down Ribbon 1"/>
        <xdr:cNvSpPr>
          <a:spLocks/>
        </xdr:cNvSpPr>
      </xdr:nvSpPr>
      <xdr:spPr>
        <a:xfrm>
          <a:off x="76200" y="781050"/>
          <a:ext cx="6276975" cy="609600"/>
        </a:xfrm>
        <a:prstGeom prst="ribbon">
          <a:avLst>
            <a:gd name="adj1" fmla="val -31805"/>
            <a:gd name="adj2" fmla="val -34898"/>
          </a:avLst>
        </a:prstGeom>
        <a:solidFill>
          <a:srgbClr val="FFFFFF"/>
        </a:solidFill>
        <a:ln w="55000" cmpd="thickThin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5|MP O\0 p5F0 V\U[GL DFlCTLG]\ 5+S</a:t>
          </a:r>
        </a:p>
      </xdr:txBody>
    </xdr:sp>
    <xdr:clientData/>
  </xdr:twoCellAnchor>
  <xdr:oneCellAnchor>
    <xdr:from>
      <xdr:col>11</xdr:col>
      <xdr:colOff>600075</xdr:colOff>
      <xdr:row>9</xdr:row>
      <xdr:rowOff>219075</xdr:rowOff>
    </xdr:from>
    <xdr:ext cx="2438400" cy="933450"/>
    <xdr:sp>
      <xdr:nvSpPr>
        <xdr:cNvPr id="2" name="Rectangle 2"/>
        <xdr:cNvSpPr>
          <a:spLocks/>
        </xdr:cNvSpPr>
      </xdr:nvSpPr>
      <xdr:spPr>
        <a:xfrm rot="20982271">
          <a:off x="7419975" y="2714625"/>
          <a:ext cx="24384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5400" b="1" i="0" u="none" baseline="0">
              <a:latin typeface="Calibri"/>
              <a:ea typeface="Calibri"/>
              <a:cs typeface="Calibri"/>
            </a:rPr>
            <a:t>NIL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7</xdr:col>
      <xdr:colOff>0</xdr:colOff>
      <xdr:row>3</xdr:row>
      <xdr:rowOff>76200</xdr:rowOff>
    </xdr:to>
    <xdr:sp>
      <xdr:nvSpPr>
        <xdr:cNvPr id="1" name="Down Ribbon 1"/>
        <xdr:cNvSpPr>
          <a:spLocks/>
        </xdr:cNvSpPr>
      </xdr:nvSpPr>
      <xdr:spPr>
        <a:xfrm>
          <a:off x="0" y="133350"/>
          <a:ext cx="6372225" cy="609600"/>
        </a:xfrm>
        <a:prstGeom prst="ribbon">
          <a:avLst>
            <a:gd name="adj1" fmla="val -35305"/>
            <a:gd name="adj2" fmla="val -34898"/>
          </a:avLst>
        </a:prstGeom>
        <a:gradFill rotWithShape="1">
          <a:gsLst>
            <a:gs pos="0">
              <a:srgbClr val="9BD9F1"/>
            </a:gs>
            <a:gs pos="64999">
              <a:srgbClr val="CBEFFE"/>
            </a:gs>
            <a:gs pos="100000">
              <a:srgbClr val="D7F5FF"/>
            </a:gs>
          </a:gsLst>
          <a:lin ang="5400000" scaled="1"/>
        </a:gradFill>
        <a:ln w="9525" cmpd="sng">
          <a:solidFill>
            <a:srgbClr val="4BACC6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HLP5LPV[O</a:t>
          </a:r>
          <a:r>
            <a:rPr lang="en-US" cap="none" sz="2400" b="0" i="0" u="none" baseline="0">
              <a:solidFill>
                <a:srgbClr val="000000"/>
              </a:solidFill>
            </a:rPr>
            <a:t> DF;JFZ S5FTG]\ 5+S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38100</xdr:rowOff>
    </xdr:from>
    <xdr:to>
      <xdr:col>9</xdr:col>
      <xdr:colOff>19050</xdr:colOff>
      <xdr:row>3</xdr:row>
      <xdr:rowOff>95250</xdr:rowOff>
    </xdr:to>
    <xdr:sp>
      <xdr:nvSpPr>
        <xdr:cNvPr id="1" name="Down Ribbon 1"/>
        <xdr:cNvSpPr>
          <a:spLocks/>
        </xdr:cNvSpPr>
      </xdr:nvSpPr>
      <xdr:spPr>
        <a:xfrm>
          <a:off x="95250" y="38100"/>
          <a:ext cx="6162675" cy="619125"/>
        </a:xfrm>
        <a:prstGeom prst="ribbon">
          <a:avLst>
            <a:gd name="adj" fmla="val -33333"/>
          </a:avLst>
        </a:prstGeom>
        <a:gradFill rotWithShape="1">
          <a:gsLst>
            <a:gs pos="0">
              <a:srgbClr val="9EB9EA"/>
            </a:gs>
            <a:gs pos="64999">
              <a:srgbClr val="CDDCFA"/>
            </a:gs>
            <a:gs pos="100000">
              <a:srgbClr val="D9E6FE"/>
            </a:gs>
          </a:gsLst>
          <a:lin ang="5400000" scaled="1"/>
        </a:gradFill>
        <a:ln w="9525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lTHMZL $!#  . VG[ HL</a:t>
          </a:r>
        </a:p>
      </xdr:txBody>
    </xdr:sp>
    <xdr:clientData/>
  </xdr:twoCellAnchor>
  <xdr:twoCellAnchor>
    <xdr:from>
      <xdr:col>3</xdr:col>
      <xdr:colOff>180975</xdr:colOff>
      <xdr:row>25</xdr:row>
      <xdr:rowOff>19050</xdr:rowOff>
    </xdr:from>
    <xdr:to>
      <xdr:col>6</xdr:col>
      <xdr:colOff>581025</xdr:colOff>
      <xdr:row>27</xdr:row>
      <xdr:rowOff>0</xdr:rowOff>
    </xdr:to>
    <xdr:sp>
      <xdr:nvSpPr>
        <xdr:cNvPr id="2" name="Horizontal Scroll 2"/>
        <xdr:cNvSpPr>
          <a:spLocks/>
        </xdr:cNvSpPr>
      </xdr:nvSpPr>
      <xdr:spPr>
        <a:xfrm>
          <a:off x="1781175" y="5753100"/>
          <a:ext cx="2657475" cy="457200"/>
        </a:xfrm>
        <a:prstGeom prst="horizontalScroll">
          <a:avLst/>
        </a:prstGeom>
        <a:gradFill rotWithShape="1">
          <a:gsLst>
            <a:gs pos="0">
              <a:srgbClr val="9EB9EA"/>
            </a:gs>
            <a:gs pos="64999">
              <a:srgbClr val="CDDCFA"/>
            </a:gs>
            <a:gs pos="100000">
              <a:srgbClr val="D9E6FE"/>
            </a:gs>
          </a:gsLst>
          <a:lin ang="5400000" scaled="1"/>
        </a:gradFill>
        <a:ln w="9525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5|DF65+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amtinwords.xla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Forms\Vahivati%20Software\Software\amtinwords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definedNames>
      <definedName name="amtinwords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definedNames>
      <definedName name="amtinwords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55000" cap="flat" cmpd="thickThin" algn="ctr">
          <a:solidFill>
            <a:schemeClr val="phClr"/>
          </a:solidFill>
          <a:prstDash val="solid"/>
        </a:ln>
        <a:ln w="63500" cap="flat" cmpd="thickThin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25.28125" style="1" customWidth="1"/>
    <col min="2" max="2" width="15.8515625" style="1" customWidth="1"/>
    <col min="3" max="3" width="5.140625" style="1" customWidth="1"/>
    <col min="4" max="4" width="23.7109375" style="1" customWidth="1"/>
    <col min="5" max="6" width="13.421875" style="1" bestFit="1" customWidth="1"/>
    <col min="7" max="10" width="9.140625" style="40" customWidth="1"/>
    <col min="11" max="11" width="13.28125" style="40" customWidth="1"/>
    <col min="12" max="16384" width="9.140625" style="1" customWidth="1"/>
  </cols>
  <sheetData>
    <row r="1" spans="1:7" ht="21.75" customHeight="1">
      <c r="A1" s="202"/>
      <c r="B1" s="202"/>
      <c r="C1" s="202"/>
      <c r="D1" s="202"/>
      <c r="E1" s="202"/>
      <c r="F1" s="202"/>
      <c r="G1" s="202"/>
    </row>
    <row r="2" ht="15.75" customHeight="1"/>
    <row r="3" spans="1:4" ht="20.25">
      <c r="A3" s="30" t="s">
        <v>26</v>
      </c>
      <c r="B3" s="32" t="s">
        <v>79</v>
      </c>
      <c r="C3" s="32"/>
      <c r="D3" s="32"/>
    </row>
    <row r="4" spans="1:13" ht="21">
      <c r="A4" s="30" t="s">
        <v>27</v>
      </c>
      <c r="B4" s="32" t="s">
        <v>78</v>
      </c>
      <c r="C4" s="32"/>
      <c r="D4" s="33"/>
      <c r="L4" s="41">
        <v>1300</v>
      </c>
      <c r="M4" s="41">
        <v>58</v>
      </c>
    </row>
    <row r="5" spans="1:13" ht="21">
      <c r="A5" s="30" t="s">
        <v>47</v>
      </c>
      <c r="B5" s="32" t="s">
        <v>232</v>
      </c>
      <c r="C5" s="32"/>
      <c r="D5" s="32"/>
      <c r="L5" s="41">
        <v>1400</v>
      </c>
      <c r="M5" s="41">
        <v>60</v>
      </c>
    </row>
    <row r="6" spans="1:13" ht="21">
      <c r="A6" s="31" t="s">
        <v>48</v>
      </c>
      <c r="B6" s="34">
        <v>3417</v>
      </c>
      <c r="C6" s="34"/>
      <c r="D6" s="33"/>
      <c r="L6" s="41">
        <v>1650</v>
      </c>
      <c r="M6" s="42"/>
    </row>
    <row r="7" spans="1:13" ht="21">
      <c r="A7" s="31" t="s">
        <v>80</v>
      </c>
      <c r="B7" s="204" t="s">
        <v>233</v>
      </c>
      <c r="C7" s="204"/>
      <c r="D7" s="204"/>
      <c r="L7" s="41">
        <v>1800</v>
      </c>
      <c r="M7" s="42"/>
    </row>
    <row r="8" spans="1:13" ht="24">
      <c r="A8" s="30" t="s">
        <v>217</v>
      </c>
      <c r="B8" s="35">
        <v>12960</v>
      </c>
      <c r="C8" s="35"/>
      <c r="D8" s="36">
        <v>4200</v>
      </c>
      <c r="L8" s="41">
        <v>1900</v>
      </c>
      <c r="M8" s="42"/>
    </row>
    <row r="9" spans="1:13" ht="21">
      <c r="A9" s="31" t="s">
        <v>177</v>
      </c>
      <c r="B9" s="206">
        <v>25678</v>
      </c>
      <c r="C9" s="206"/>
      <c r="D9" s="206"/>
      <c r="L9" s="41">
        <v>2000</v>
      </c>
      <c r="M9" s="42"/>
    </row>
    <row r="10" spans="1:13" ht="21">
      <c r="A10" s="31" t="s">
        <v>180</v>
      </c>
      <c r="B10" s="37">
        <v>34148</v>
      </c>
      <c r="C10" s="37"/>
      <c r="D10" s="37"/>
      <c r="L10" s="41">
        <v>2400</v>
      </c>
      <c r="M10" s="42"/>
    </row>
    <row r="11" spans="1:13" ht="21">
      <c r="A11" s="31" t="s">
        <v>216</v>
      </c>
      <c r="B11" s="39">
        <f ca="1">TODAY()-B10</f>
        <v>8914</v>
      </c>
      <c r="C11" s="39"/>
      <c r="D11" s="207" t="s">
        <v>221</v>
      </c>
      <c r="E11" s="26"/>
      <c r="L11" s="41">
        <v>2800</v>
      </c>
      <c r="M11" s="42"/>
    </row>
    <row r="12" spans="1:13" ht="21">
      <c r="A12" s="31" t="s">
        <v>178</v>
      </c>
      <c r="B12" s="39">
        <f>DATE(YEAR(B10)+15,MONTH(B10),DAY(B10))</f>
        <v>39627</v>
      </c>
      <c r="C12" s="39"/>
      <c r="D12" s="207"/>
      <c r="L12" s="41">
        <v>4200</v>
      </c>
      <c r="M12" s="42"/>
    </row>
    <row r="13" spans="1:13" ht="21">
      <c r="A13" s="31" t="s">
        <v>179</v>
      </c>
      <c r="B13" s="39">
        <f>DATE(YEAR(B9)+C13,MONTH(B9),DAY(B9)-1)</f>
        <v>46862</v>
      </c>
      <c r="C13" s="43">
        <v>58</v>
      </c>
      <c r="D13" s="207"/>
      <c r="L13" s="41">
        <v>4400</v>
      </c>
      <c r="M13" s="42"/>
    </row>
    <row r="14" spans="1:13" ht="21">
      <c r="A14" s="31" t="s">
        <v>186</v>
      </c>
      <c r="B14" s="39">
        <f ca="1">TODAY()</f>
        <v>43062</v>
      </c>
      <c r="C14" s="39"/>
      <c r="D14" s="207"/>
      <c r="L14" s="41">
        <v>4600</v>
      </c>
      <c r="M14" s="42"/>
    </row>
    <row r="15" spans="1:13" ht="21">
      <c r="A15" s="203" t="s">
        <v>215</v>
      </c>
      <c r="B15" s="29" t="s">
        <v>234</v>
      </c>
      <c r="C15" s="29"/>
      <c r="D15" s="38"/>
      <c r="L15" s="41">
        <v>5400</v>
      </c>
      <c r="M15" s="42"/>
    </row>
    <row r="16" spans="1:4" ht="21">
      <c r="A16" s="203"/>
      <c r="B16" s="29" t="s">
        <v>235</v>
      </c>
      <c r="C16" s="29"/>
      <c r="D16" s="38"/>
    </row>
    <row r="17" spans="1:4" ht="21">
      <c r="A17" s="31" t="s">
        <v>1</v>
      </c>
      <c r="B17" s="205" t="s">
        <v>96</v>
      </c>
      <c r="C17" s="205"/>
      <c r="D17" s="205"/>
    </row>
  </sheetData>
  <sheetProtection/>
  <mergeCells count="6">
    <mergeCell ref="A1:G1"/>
    <mergeCell ref="A15:A16"/>
    <mergeCell ref="B7:D7"/>
    <mergeCell ref="B17:D17"/>
    <mergeCell ref="B9:D9"/>
    <mergeCell ref="D11:D14"/>
  </mergeCells>
  <dataValidations count="2">
    <dataValidation type="list" allowBlank="1" showInputMessage="1" showErrorMessage="1" sqref="D8">
      <formula1>$L$4:$L$15</formula1>
    </dataValidation>
    <dataValidation type="list" allowBlank="1" showInputMessage="1" showErrorMessage="1" sqref="L4:M15 C13">
      <formula1>$M$4:$M$5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6"/>
  <sheetViews>
    <sheetView zoomScalePageLayoutView="0" workbookViewId="0" topLeftCell="A1">
      <selection activeCell="G131" sqref="G131:L131"/>
    </sheetView>
  </sheetViews>
  <sheetFormatPr defaultColWidth="9.140625" defaultRowHeight="15"/>
  <cols>
    <col min="1" max="1" width="4.7109375" style="2" customWidth="1"/>
    <col min="2" max="2" width="4.00390625" style="2" customWidth="1"/>
    <col min="3" max="6" width="9.140625" style="2" customWidth="1"/>
    <col min="7" max="7" width="9.421875" style="2" customWidth="1"/>
    <col min="8" max="8" width="1.28515625" style="2" customWidth="1"/>
    <col min="9" max="9" width="13.57421875" style="20" customWidth="1"/>
    <col min="10" max="10" width="11.7109375" style="20" bestFit="1" customWidth="1"/>
    <col min="11" max="11" width="11.57421875" style="20" bestFit="1" customWidth="1"/>
    <col min="12" max="12" width="6.140625" style="20" customWidth="1"/>
    <col min="13" max="13" width="4.7109375" style="2" customWidth="1"/>
    <col min="14" max="16384" width="9.140625" style="2" customWidth="1"/>
  </cols>
  <sheetData>
    <row r="1" spans="1:12" s="11" customFormat="1" ht="32.25" customHeight="1" thickTop="1">
      <c r="A1" s="226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8"/>
    </row>
    <row r="2" spans="1:12" s="11" customFormat="1" ht="26.25" customHeight="1">
      <c r="A2" s="229" t="s">
        <v>6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1"/>
    </row>
    <row r="3" spans="1:12" s="11" customFormat="1" ht="21">
      <c r="A3" s="219" t="s">
        <v>0</v>
      </c>
      <c r="B3" s="220"/>
      <c r="C3" s="49" t="str">
        <f>DATA!B3</f>
        <v>zL 5|6J A1FL lJGI D\lNZ</v>
      </c>
      <c r="D3" s="50"/>
      <c r="E3" s="50"/>
      <c r="F3" s="50"/>
      <c r="G3" s="51" t="s">
        <v>1</v>
      </c>
      <c r="H3" s="51"/>
      <c r="I3" s="52" t="str">
        <f>DATA!B4</f>
        <v>lXX]lJCFZ lJ:TFZvEFJGUZ</v>
      </c>
      <c r="J3" s="53"/>
      <c r="K3" s="53"/>
      <c r="L3" s="54"/>
    </row>
    <row r="4" spans="1:12" s="11" customFormat="1" ht="18" customHeight="1">
      <c r="A4" s="208" t="s">
        <v>2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10"/>
    </row>
    <row r="5" spans="1:12" s="11" customFormat="1" ht="4.5" customHeight="1">
      <c r="A5" s="55"/>
      <c r="B5" s="12"/>
      <c r="C5" s="12"/>
      <c r="D5" s="12"/>
      <c r="E5" s="12"/>
      <c r="F5" s="12"/>
      <c r="G5" s="12"/>
      <c r="H5" s="12"/>
      <c r="I5" s="19"/>
      <c r="J5" s="19"/>
      <c r="K5" s="19"/>
      <c r="L5" s="56"/>
    </row>
    <row r="6" spans="1:12" s="16" customFormat="1" ht="18.75">
      <c r="A6" s="57" t="s">
        <v>3</v>
      </c>
      <c r="B6" s="213" t="s">
        <v>4</v>
      </c>
      <c r="C6" s="213"/>
      <c r="D6" s="213"/>
      <c r="E6" s="213"/>
      <c r="F6" s="213"/>
      <c r="G6" s="213"/>
      <c r="H6" s="18" t="s">
        <v>154</v>
      </c>
      <c r="I6" s="250" t="str">
        <f>DATA!B5</f>
        <v>zL 5\SHEF. V[RP ZFHIU]~</v>
      </c>
      <c r="J6" s="250"/>
      <c r="K6" s="250"/>
      <c r="L6" s="251"/>
    </row>
    <row r="7" spans="1:12" s="16" customFormat="1" ht="18.75">
      <c r="A7" s="57" t="s">
        <v>5</v>
      </c>
      <c r="B7" s="213" t="s">
        <v>8</v>
      </c>
      <c r="C7" s="213"/>
      <c r="D7" s="213"/>
      <c r="E7" s="213"/>
      <c r="F7" s="213"/>
      <c r="G7" s="213"/>
      <c r="H7" s="18" t="s">
        <v>154</v>
      </c>
      <c r="I7" s="250" t="str">
        <f>DATA!B7</f>
        <v>C[0 S,FS"</v>
      </c>
      <c r="J7" s="250"/>
      <c r="K7" s="250"/>
      <c r="L7" s="251"/>
    </row>
    <row r="8" spans="1:12" s="16" customFormat="1" ht="18.75">
      <c r="A8" s="57" t="s">
        <v>9</v>
      </c>
      <c r="B8" s="213" t="s">
        <v>7</v>
      </c>
      <c r="C8" s="213"/>
      <c r="D8" s="213"/>
      <c r="E8" s="213"/>
      <c r="F8" s="213"/>
      <c r="G8" s="213"/>
      <c r="H8" s="18" t="s">
        <v>154</v>
      </c>
      <c r="I8" s="252">
        <f>DATA!B6</f>
        <v>3417</v>
      </c>
      <c r="J8" s="252"/>
      <c r="K8" s="252"/>
      <c r="L8" s="253"/>
    </row>
    <row r="9" spans="1:12" s="16" customFormat="1" ht="18.75">
      <c r="A9" s="57" t="s">
        <v>39</v>
      </c>
      <c r="B9" s="213" t="s">
        <v>184</v>
      </c>
      <c r="C9" s="213"/>
      <c r="D9" s="213"/>
      <c r="E9" s="213"/>
      <c r="F9" s="213"/>
      <c r="G9" s="213"/>
      <c r="H9" s="18" t="s">
        <v>154</v>
      </c>
      <c r="I9" s="46">
        <f>DATA!B8</f>
        <v>12960</v>
      </c>
      <c r="J9" s="46">
        <f>DATA!D8</f>
        <v>4200</v>
      </c>
      <c r="K9" s="254">
        <f>I9+J9</f>
        <v>17160</v>
      </c>
      <c r="L9" s="255"/>
    </row>
    <row r="10" spans="1:12" s="16" customFormat="1" ht="16.5" customHeight="1">
      <c r="A10" s="57"/>
      <c r="B10" s="213" t="s">
        <v>81</v>
      </c>
      <c r="C10" s="213"/>
      <c r="D10" s="213"/>
      <c r="E10" s="213"/>
      <c r="F10" s="213"/>
      <c r="G10" s="213"/>
      <c r="H10" s="58"/>
      <c r="I10" s="61" t="s">
        <v>181</v>
      </c>
      <c r="J10" s="59"/>
      <c r="K10" s="59"/>
      <c r="L10" s="60"/>
    </row>
    <row r="11" spans="1:12" s="16" customFormat="1" ht="18.75">
      <c r="A11" s="57" t="s">
        <v>40</v>
      </c>
      <c r="B11" s="58" t="s">
        <v>82</v>
      </c>
      <c r="C11" s="213" t="s">
        <v>230</v>
      </c>
      <c r="D11" s="213"/>
      <c r="E11" s="213"/>
      <c r="F11" s="213"/>
      <c r="G11" s="213"/>
      <c r="H11" s="18" t="s">
        <v>154</v>
      </c>
      <c r="I11" s="176">
        <f>DATA!B10</f>
        <v>34148</v>
      </c>
      <c r="J11" s="10"/>
      <c r="K11" s="10"/>
      <c r="L11" s="60"/>
    </row>
    <row r="12" spans="1:12" s="16" customFormat="1" ht="18.75">
      <c r="A12" s="57"/>
      <c r="B12" s="58"/>
      <c r="C12" s="58" t="s">
        <v>83</v>
      </c>
      <c r="D12" s="58"/>
      <c r="E12" s="58"/>
      <c r="F12" s="58"/>
      <c r="G12" s="58"/>
      <c r="H12" s="18"/>
      <c r="I12" s="177">
        <f>DATA!B11</f>
        <v>8914</v>
      </c>
      <c r="J12" s="168"/>
      <c r="K12" s="168"/>
      <c r="L12" s="169"/>
    </row>
    <row r="13" spans="1:12" s="16" customFormat="1" ht="18.75">
      <c r="A13" s="57"/>
      <c r="B13" s="58" t="s">
        <v>5</v>
      </c>
      <c r="C13" s="213" t="s">
        <v>185</v>
      </c>
      <c r="D13" s="213"/>
      <c r="E13" s="213"/>
      <c r="F13" s="213"/>
      <c r="G13" s="213"/>
      <c r="H13" s="18" t="s">
        <v>154</v>
      </c>
      <c r="I13" s="178">
        <f>DATA!B9</f>
        <v>25678</v>
      </c>
      <c r="J13" s="170"/>
      <c r="K13" s="170"/>
      <c r="L13" s="171"/>
    </row>
    <row r="14" spans="1:12" s="16" customFormat="1" ht="18.75">
      <c r="A14" s="57"/>
      <c r="B14" s="58" t="s">
        <v>9</v>
      </c>
      <c r="C14" s="213" t="s">
        <v>166</v>
      </c>
      <c r="D14" s="214"/>
      <c r="E14" s="214"/>
      <c r="F14" s="214"/>
      <c r="G14" s="214"/>
      <c r="H14" s="18" t="s">
        <v>154</v>
      </c>
      <c r="I14" s="178">
        <f>DATA!B12</f>
        <v>39627</v>
      </c>
      <c r="J14" s="170"/>
      <c r="K14" s="170"/>
      <c r="L14" s="171"/>
    </row>
    <row r="15" spans="1:12" s="16" customFormat="1" ht="18.75">
      <c r="A15" s="57"/>
      <c r="B15" s="58" t="s">
        <v>39</v>
      </c>
      <c r="C15" s="213" t="s">
        <v>155</v>
      </c>
      <c r="D15" s="213"/>
      <c r="E15" s="213"/>
      <c r="F15" s="213"/>
      <c r="G15" s="213"/>
      <c r="H15" s="18" t="s">
        <v>154</v>
      </c>
      <c r="I15" s="178">
        <f>DATA!B13</f>
        <v>46862</v>
      </c>
      <c r="J15" s="170"/>
      <c r="K15" s="170"/>
      <c r="L15" s="171"/>
    </row>
    <row r="16" spans="1:12" s="16" customFormat="1" ht="18.75">
      <c r="A16" s="57" t="s">
        <v>41</v>
      </c>
      <c r="B16" s="213" t="s">
        <v>84</v>
      </c>
      <c r="C16" s="213"/>
      <c r="D16" s="213"/>
      <c r="E16" s="213"/>
      <c r="F16" s="213"/>
      <c r="G16" s="213"/>
      <c r="H16" s="18" t="s">
        <v>154</v>
      </c>
      <c r="I16" s="260">
        <v>1000000</v>
      </c>
      <c r="J16" s="260"/>
      <c r="K16" s="260"/>
      <c r="L16" s="261"/>
    </row>
    <row r="17" spans="1:12" s="16" customFormat="1" ht="17.25">
      <c r="A17" s="57"/>
      <c r="B17" s="58"/>
      <c r="C17" s="58" t="s">
        <v>86</v>
      </c>
      <c r="D17" s="58"/>
      <c r="E17" s="58"/>
      <c r="F17" s="58"/>
      <c r="G17" s="58"/>
      <c r="H17" s="58"/>
      <c r="I17" s="258" t="str">
        <f>[1]!amtinwords(I16)</f>
        <v>Rupees Ten Lakhs Only</v>
      </c>
      <c r="J17" s="258"/>
      <c r="K17" s="258"/>
      <c r="L17" s="259"/>
    </row>
    <row r="18" spans="1:12" s="16" customFormat="1" ht="18.75">
      <c r="A18" s="57"/>
      <c r="B18" s="65" t="s">
        <v>231</v>
      </c>
      <c r="C18" s="65"/>
      <c r="D18" s="65"/>
      <c r="E18" s="175"/>
      <c r="F18" s="175"/>
      <c r="G18" s="175"/>
      <c r="H18" s="58"/>
      <c r="I18" s="256">
        <v>300000</v>
      </c>
      <c r="J18" s="256"/>
      <c r="K18" s="256"/>
      <c r="L18" s="257"/>
    </row>
    <row r="19" spans="1:12" s="16" customFormat="1" ht="17.25">
      <c r="A19" s="57"/>
      <c r="B19" s="175"/>
      <c r="C19" s="175"/>
      <c r="D19" s="175"/>
      <c r="E19" s="175"/>
      <c r="F19" s="175"/>
      <c r="G19" s="175"/>
      <c r="H19" s="58"/>
      <c r="I19" s="179" t="str">
        <f>[1]!amtinwords(I18)</f>
        <v>Rupees Three Lakhs Only</v>
      </c>
      <c r="J19" s="173"/>
      <c r="K19" s="173"/>
      <c r="L19" s="174"/>
    </row>
    <row r="20" spans="1:12" s="16" customFormat="1" ht="18.75">
      <c r="A20" s="57" t="s">
        <v>85</v>
      </c>
      <c r="B20" s="213" t="s">
        <v>156</v>
      </c>
      <c r="C20" s="213"/>
      <c r="D20" s="213"/>
      <c r="E20" s="213"/>
      <c r="F20" s="213"/>
      <c r="G20" s="213"/>
      <c r="H20" s="18" t="s">
        <v>154</v>
      </c>
      <c r="I20" s="256">
        <f>Balance!M19</f>
        <v>104893</v>
      </c>
      <c r="J20" s="256"/>
      <c r="K20" s="256"/>
      <c r="L20" s="257"/>
    </row>
    <row r="21" spans="1:12" s="16" customFormat="1" ht="35.25" customHeight="1">
      <c r="A21" s="62"/>
      <c r="B21" s="58" t="s">
        <v>82</v>
      </c>
      <c r="C21" s="212" t="s">
        <v>157</v>
      </c>
      <c r="D21" s="212"/>
      <c r="E21" s="212"/>
      <c r="F21" s="212"/>
      <c r="G21" s="212"/>
      <c r="H21" s="18" t="s">
        <v>154</v>
      </c>
      <c r="I21" s="256">
        <f>Sheet4!E26</f>
        <v>80893</v>
      </c>
      <c r="J21" s="256"/>
      <c r="K21" s="256"/>
      <c r="L21" s="257"/>
    </row>
    <row r="22" spans="1:12" s="16" customFormat="1" ht="18.75">
      <c r="A22" s="62"/>
      <c r="B22" s="58"/>
      <c r="C22" s="213" t="s">
        <v>106</v>
      </c>
      <c r="D22" s="213"/>
      <c r="E22" s="213"/>
      <c r="F22" s="213"/>
      <c r="G22" s="213"/>
      <c r="H22" s="58"/>
      <c r="I22" s="44"/>
      <c r="J22" s="44"/>
      <c r="K22" s="44"/>
      <c r="L22" s="63"/>
    </row>
    <row r="23" spans="1:12" s="16" customFormat="1" ht="18.75">
      <c r="A23" s="62"/>
      <c r="B23" s="58" t="s">
        <v>5</v>
      </c>
      <c r="C23" s="221" t="s">
        <v>158</v>
      </c>
      <c r="D23" s="221"/>
      <c r="E23" s="221"/>
      <c r="F23" s="221"/>
      <c r="G23" s="221"/>
      <c r="H23" s="18" t="s">
        <v>154</v>
      </c>
      <c r="I23" s="256">
        <f>Balance!M14+Balance!M16</f>
        <v>24000</v>
      </c>
      <c r="J23" s="256"/>
      <c r="K23" s="256"/>
      <c r="L23" s="257"/>
    </row>
    <row r="24" spans="1:12" s="16" customFormat="1" ht="18.75">
      <c r="A24" s="62"/>
      <c r="B24" s="58" t="s">
        <v>9</v>
      </c>
      <c r="C24" s="213" t="s">
        <v>222</v>
      </c>
      <c r="D24" s="213"/>
      <c r="E24" s="213"/>
      <c r="F24" s="213"/>
      <c r="G24" s="213"/>
      <c r="H24" s="18" t="s">
        <v>154</v>
      </c>
      <c r="I24" s="256">
        <f>Balance!M23</f>
        <v>12661</v>
      </c>
      <c r="J24" s="256"/>
      <c r="K24" s="256"/>
      <c r="L24" s="257"/>
    </row>
    <row r="25" spans="1:12" s="16" customFormat="1" ht="18.75">
      <c r="A25" s="62"/>
      <c r="B25" s="58" t="s">
        <v>39</v>
      </c>
      <c r="C25" s="58" t="s">
        <v>159</v>
      </c>
      <c r="D25" s="235">
        <f ca="1">TODAY()</f>
        <v>43062</v>
      </c>
      <c r="E25" s="236"/>
      <c r="F25" s="213" t="s">
        <v>160</v>
      </c>
      <c r="G25" s="213"/>
      <c r="H25" s="18" t="s">
        <v>154</v>
      </c>
      <c r="I25" s="256">
        <f>Balance!M25</f>
        <v>92232</v>
      </c>
      <c r="J25" s="256"/>
      <c r="K25" s="256"/>
      <c r="L25" s="257"/>
    </row>
    <row r="26" spans="1:12" s="16" customFormat="1" ht="18.75">
      <c r="A26" s="62" t="s">
        <v>87</v>
      </c>
      <c r="B26" s="213" t="s">
        <v>161</v>
      </c>
      <c r="C26" s="214"/>
      <c r="D26" s="214"/>
      <c r="E26" s="214"/>
      <c r="F26" s="214"/>
      <c r="G26" s="214"/>
      <c r="H26" s="18" t="s">
        <v>154</v>
      </c>
      <c r="I26" s="264"/>
      <c r="J26" s="264"/>
      <c r="K26" s="264"/>
      <c r="L26" s="265"/>
    </row>
    <row r="27" spans="1:12" s="16" customFormat="1" ht="3" customHeight="1">
      <c r="A27" s="62"/>
      <c r="B27" s="58"/>
      <c r="C27" s="58"/>
      <c r="D27" s="58"/>
      <c r="E27" s="58"/>
      <c r="F27" s="58"/>
      <c r="G27" s="58"/>
      <c r="H27" s="58"/>
      <c r="I27" s="44"/>
      <c r="J27" s="44"/>
      <c r="K27" s="44"/>
      <c r="L27" s="63"/>
    </row>
    <row r="28" spans="1:12" s="16" customFormat="1" ht="17.25" customHeight="1">
      <c r="A28" s="64" t="s">
        <v>88</v>
      </c>
      <c r="B28" s="65" t="s">
        <v>89</v>
      </c>
      <c r="C28" s="65"/>
      <c r="D28" s="58"/>
      <c r="E28" s="58"/>
      <c r="F28" s="58"/>
      <c r="G28" s="58"/>
      <c r="H28" s="58"/>
      <c r="I28" s="44"/>
      <c r="J28" s="44"/>
      <c r="K28" s="44"/>
      <c r="L28" s="63"/>
    </row>
    <row r="29" spans="1:12" s="16" customFormat="1" ht="18.75">
      <c r="A29" s="62"/>
      <c r="B29" s="58" t="s">
        <v>82</v>
      </c>
      <c r="C29" s="213" t="s">
        <v>90</v>
      </c>
      <c r="D29" s="213"/>
      <c r="E29" s="213"/>
      <c r="F29" s="213"/>
      <c r="G29" s="213"/>
      <c r="H29" s="18" t="s">
        <v>154</v>
      </c>
      <c r="I29" s="217"/>
      <c r="J29" s="217"/>
      <c r="K29" s="217"/>
      <c r="L29" s="218"/>
    </row>
    <row r="30" spans="1:12" s="16" customFormat="1" ht="48.75" customHeight="1">
      <c r="A30" s="62"/>
      <c r="B30" s="58" t="s">
        <v>5</v>
      </c>
      <c r="C30" s="237" t="s">
        <v>182</v>
      </c>
      <c r="D30" s="237"/>
      <c r="E30" s="237"/>
      <c r="F30" s="237"/>
      <c r="G30" s="237"/>
      <c r="H30" s="18" t="s">
        <v>154</v>
      </c>
      <c r="I30" s="217"/>
      <c r="J30" s="217"/>
      <c r="K30" s="217"/>
      <c r="L30" s="218"/>
    </row>
    <row r="31" spans="1:12" s="16" customFormat="1" ht="34.5" customHeight="1">
      <c r="A31" s="62"/>
      <c r="B31" s="58" t="s">
        <v>9</v>
      </c>
      <c r="C31" s="215" t="s">
        <v>162</v>
      </c>
      <c r="D31" s="215"/>
      <c r="E31" s="215"/>
      <c r="F31" s="215"/>
      <c r="G31" s="215"/>
      <c r="H31" s="18" t="s">
        <v>154</v>
      </c>
      <c r="I31" s="217"/>
      <c r="J31" s="217"/>
      <c r="K31" s="217"/>
      <c r="L31" s="218"/>
    </row>
    <row r="32" spans="1:12" s="16" customFormat="1" ht="3" customHeight="1">
      <c r="A32" s="62"/>
      <c r="B32" s="58"/>
      <c r="C32" s="58"/>
      <c r="D32" s="58"/>
      <c r="E32" s="58"/>
      <c r="F32" s="58"/>
      <c r="G32" s="58"/>
      <c r="H32" s="58"/>
      <c r="I32" s="44"/>
      <c r="J32" s="44"/>
      <c r="K32" s="44"/>
      <c r="L32" s="63"/>
    </row>
    <row r="33" spans="1:12" s="16" customFormat="1" ht="16.5" customHeight="1">
      <c r="A33" s="64" t="s">
        <v>91</v>
      </c>
      <c r="B33" s="65" t="s">
        <v>92</v>
      </c>
      <c r="C33" s="58"/>
      <c r="D33" s="58"/>
      <c r="E33" s="58"/>
      <c r="F33" s="58"/>
      <c r="G33" s="58"/>
      <c r="H33" s="58"/>
      <c r="I33" s="44"/>
      <c r="J33" s="44"/>
      <c r="K33" s="44"/>
      <c r="L33" s="63"/>
    </row>
    <row r="34" spans="1:12" s="16" customFormat="1" ht="18.75">
      <c r="A34" s="62"/>
      <c r="B34" s="58" t="s">
        <v>82</v>
      </c>
      <c r="C34" s="213" t="s">
        <v>93</v>
      </c>
      <c r="D34" s="213"/>
      <c r="E34" s="213"/>
      <c r="F34" s="213"/>
      <c r="G34" s="213"/>
      <c r="H34" s="18" t="s">
        <v>154</v>
      </c>
      <c r="I34" s="217"/>
      <c r="J34" s="217"/>
      <c r="K34" s="217"/>
      <c r="L34" s="218"/>
    </row>
    <row r="35" spans="1:12" s="16" customFormat="1" ht="18.75">
      <c r="A35" s="62"/>
      <c r="B35" s="58" t="s">
        <v>5</v>
      </c>
      <c r="C35" s="213" t="s">
        <v>94</v>
      </c>
      <c r="D35" s="213"/>
      <c r="E35" s="213"/>
      <c r="F35" s="213"/>
      <c r="G35" s="213"/>
      <c r="H35" s="18" t="s">
        <v>154</v>
      </c>
      <c r="I35" s="217"/>
      <c r="J35" s="217"/>
      <c r="K35" s="217"/>
      <c r="L35" s="218"/>
    </row>
    <row r="36" spans="1:12" s="16" customFormat="1" ht="18.75">
      <c r="A36" s="62"/>
      <c r="B36" s="58"/>
      <c r="C36" s="213" t="s">
        <v>95</v>
      </c>
      <c r="D36" s="213"/>
      <c r="E36" s="213"/>
      <c r="F36" s="213"/>
      <c r="G36" s="213"/>
      <c r="H36" s="58"/>
      <c r="I36" s="44"/>
      <c r="J36" s="44"/>
      <c r="K36" s="44"/>
      <c r="L36" s="63"/>
    </row>
    <row r="37" spans="1:12" s="16" customFormat="1" ht="18.75">
      <c r="A37" s="62"/>
      <c r="B37" s="58" t="s">
        <v>9</v>
      </c>
      <c r="C37" s="213" t="s">
        <v>97</v>
      </c>
      <c r="D37" s="213"/>
      <c r="E37" s="213"/>
      <c r="F37" s="213"/>
      <c r="G37" s="213"/>
      <c r="H37" s="18" t="s">
        <v>154</v>
      </c>
      <c r="I37" s="217"/>
      <c r="J37" s="217"/>
      <c r="K37" s="217"/>
      <c r="L37" s="218"/>
    </row>
    <row r="38" spans="1:12" s="16" customFormat="1" ht="51" customHeight="1">
      <c r="A38" s="62"/>
      <c r="B38" s="58" t="s">
        <v>39</v>
      </c>
      <c r="C38" s="212" t="s">
        <v>183</v>
      </c>
      <c r="D38" s="212"/>
      <c r="E38" s="212"/>
      <c r="F38" s="212"/>
      <c r="G38" s="212"/>
      <c r="H38" s="18" t="s">
        <v>154</v>
      </c>
      <c r="I38" s="217"/>
      <c r="J38" s="217"/>
      <c r="K38" s="217"/>
      <c r="L38" s="218"/>
    </row>
    <row r="39" spans="1:12" s="16" customFormat="1" ht="51.75" customHeight="1" thickBot="1">
      <c r="A39" s="66"/>
      <c r="B39" s="67" t="s">
        <v>40</v>
      </c>
      <c r="C39" s="216" t="s">
        <v>163</v>
      </c>
      <c r="D39" s="216"/>
      <c r="E39" s="216"/>
      <c r="F39" s="216"/>
      <c r="G39" s="216"/>
      <c r="H39" s="68" t="s">
        <v>154</v>
      </c>
      <c r="I39" s="266"/>
      <c r="J39" s="266"/>
      <c r="K39" s="266"/>
      <c r="L39" s="267"/>
    </row>
    <row r="40" spans="1:12" s="16" customFormat="1" ht="19.5" thickTop="1">
      <c r="A40" s="69" t="s">
        <v>98</v>
      </c>
      <c r="B40" s="262" t="s">
        <v>99</v>
      </c>
      <c r="C40" s="263"/>
      <c r="D40" s="263"/>
      <c r="E40" s="263"/>
      <c r="F40" s="263"/>
      <c r="G40" s="263"/>
      <c r="H40" s="70"/>
      <c r="I40" s="71"/>
      <c r="J40" s="71"/>
      <c r="K40" s="71"/>
      <c r="L40" s="72"/>
    </row>
    <row r="41" spans="1:12" s="16" customFormat="1" ht="18" customHeight="1">
      <c r="A41" s="62"/>
      <c r="B41" s="58" t="s">
        <v>82</v>
      </c>
      <c r="C41" s="211" t="s">
        <v>100</v>
      </c>
      <c r="D41" s="211"/>
      <c r="E41" s="211"/>
      <c r="F41" s="211"/>
      <c r="G41" s="211"/>
      <c r="H41" s="18" t="s">
        <v>154</v>
      </c>
      <c r="I41" s="217"/>
      <c r="J41" s="217"/>
      <c r="K41" s="217"/>
      <c r="L41" s="218"/>
    </row>
    <row r="42" spans="1:12" s="16" customFormat="1" ht="33.75" customHeight="1">
      <c r="A42" s="62"/>
      <c r="B42" s="58" t="s">
        <v>5</v>
      </c>
      <c r="C42" s="212" t="s">
        <v>101</v>
      </c>
      <c r="D42" s="212"/>
      <c r="E42" s="212"/>
      <c r="F42" s="212"/>
      <c r="G42" s="212"/>
      <c r="H42" s="18" t="s">
        <v>154</v>
      </c>
      <c r="I42" s="217"/>
      <c r="J42" s="217"/>
      <c r="K42" s="217"/>
      <c r="L42" s="218"/>
    </row>
    <row r="43" spans="1:12" s="16" customFormat="1" ht="18.75">
      <c r="A43" s="64" t="s">
        <v>102</v>
      </c>
      <c r="B43" s="268" t="s">
        <v>103</v>
      </c>
      <c r="C43" s="268"/>
      <c r="D43" s="268"/>
      <c r="E43" s="268"/>
      <c r="F43" s="268"/>
      <c r="G43" s="268"/>
      <c r="H43" s="18"/>
      <c r="I43" s="271"/>
      <c r="J43" s="271"/>
      <c r="K43" s="271"/>
      <c r="L43" s="272"/>
    </row>
    <row r="44" spans="1:12" s="16" customFormat="1" ht="33.75" customHeight="1">
      <c r="A44" s="62"/>
      <c r="B44" s="58" t="s">
        <v>82</v>
      </c>
      <c r="C44" s="212" t="s">
        <v>104</v>
      </c>
      <c r="D44" s="212"/>
      <c r="E44" s="212"/>
      <c r="F44" s="212"/>
      <c r="G44" s="212"/>
      <c r="H44" s="18" t="s">
        <v>154</v>
      </c>
      <c r="I44" s="217">
        <f>I26</f>
        <v>0</v>
      </c>
      <c r="J44" s="217"/>
      <c r="K44" s="217"/>
      <c r="L44" s="218"/>
    </row>
    <row r="45" spans="1:12" s="16" customFormat="1" ht="33.75" customHeight="1">
      <c r="A45" s="62"/>
      <c r="B45" s="58" t="s">
        <v>5</v>
      </c>
      <c r="C45" s="212" t="s">
        <v>105</v>
      </c>
      <c r="D45" s="212"/>
      <c r="E45" s="212"/>
      <c r="F45" s="212"/>
      <c r="G45" s="212"/>
      <c r="H45" s="18" t="s">
        <v>154</v>
      </c>
      <c r="I45" s="217"/>
      <c r="J45" s="217"/>
      <c r="K45" s="217"/>
      <c r="L45" s="218"/>
    </row>
    <row r="46" spans="1:12" s="16" customFormat="1" ht="51.75" customHeight="1">
      <c r="A46" s="62"/>
      <c r="B46" s="58" t="s">
        <v>107</v>
      </c>
      <c r="C46" s="212" t="s">
        <v>108</v>
      </c>
      <c r="D46" s="212"/>
      <c r="E46" s="212"/>
      <c r="F46" s="212"/>
      <c r="G46" s="212"/>
      <c r="H46" s="18" t="s">
        <v>154</v>
      </c>
      <c r="I46" s="270"/>
      <c r="J46" s="217"/>
      <c r="K46" s="217"/>
      <c r="L46" s="218"/>
    </row>
    <row r="47" spans="1:12" s="16" customFormat="1" ht="51.75" customHeight="1">
      <c r="A47" s="62"/>
      <c r="B47" s="58" t="s">
        <v>39</v>
      </c>
      <c r="C47" s="212" t="s">
        <v>109</v>
      </c>
      <c r="D47" s="212"/>
      <c r="E47" s="212"/>
      <c r="F47" s="212"/>
      <c r="G47" s="212"/>
      <c r="H47" s="18" t="s">
        <v>154</v>
      </c>
      <c r="I47" s="270"/>
      <c r="J47" s="217"/>
      <c r="K47" s="217"/>
      <c r="L47" s="218"/>
    </row>
    <row r="48" spans="1:12" s="16" customFormat="1" ht="33.75" customHeight="1">
      <c r="A48" s="62"/>
      <c r="B48" s="58" t="s">
        <v>40</v>
      </c>
      <c r="C48" s="212" t="s">
        <v>110</v>
      </c>
      <c r="D48" s="212"/>
      <c r="E48" s="212"/>
      <c r="F48" s="212"/>
      <c r="G48" s="212"/>
      <c r="H48" s="18" t="s">
        <v>154</v>
      </c>
      <c r="I48" s="217" t="s">
        <v>223</v>
      </c>
      <c r="J48" s="217"/>
      <c r="K48" s="217"/>
      <c r="L48" s="218"/>
    </row>
    <row r="49" spans="1:12" s="16" customFormat="1" ht="18" customHeight="1">
      <c r="A49" s="62"/>
      <c r="B49" s="58" t="s">
        <v>41</v>
      </c>
      <c r="C49" s="211" t="s">
        <v>111</v>
      </c>
      <c r="D49" s="211"/>
      <c r="E49" s="211"/>
      <c r="F49" s="211"/>
      <c r="G49" s="211"/>
      <c r="H49" s="18" t="s">
        <v>154</v>
      </c>
      <c r="I49" s="217"/>
      <c r="J49" s="217"/>
      <c r="K49" s="217"/>
      <c r="L49" s="218"/>
    </row>
    <row r="50" spans="1:12" s="16" customFormat="1" ht="51.75" customHeight="1">
      <c r="A50" s="62"/>
      <c r="B50" s="58" t="s">
        <v>85</v>
      </c>
      <c r="C50" s="212" t="s">
        <v>112</v>
      </c>
      <c r="D50" s="212"/>
      <c r="E50" s="212"/>
      <c r="F50" s="212"/>
      <c r="G50" s="212"/>
      <c r="H50" s="18" t="s">
        <v>154</v>
      </c>
      <c r="I50" s="217"/>
      <c r="J50" s="217"/>
      <c r="K50" s="217"/>
      <c r="L50" s="218"/>
    </row>
    <row r="51" spans="1:12" s="16" customFormat="1" ht="17.25" customHeight="1">
      <c r="A51" s="62"/>
      <c r="B51" s="58" t="s">
        <v>88</v>
      </c>
      <c r="C51" s="211" t="s">
        <v>113</v>
      </c>
      <c r="D51" s="211"/>
      <c r="E51" s="211"/>
      <c r="F51" s="211"/>
      <c r="G51" s="211"/>
      <c r="H51" s="18" t="s">
        <v>154</v>
      </c>
      <c r="I51" s="217"/>
      <c r="J51" s="217"/>
      <c r="K51" s="217"/>
      <c r="L51" s="218"/>
    </row>
    <row r="52" spans="1:12" s="16" customFormat="1" ht="18.75">
      <c r="A52" s="62"/>
      <c r="B52" s="58" t="s">
        <v>91</v>
      </c>
      <c r="C52" s="269" t="s">
        <v>114</v>
      </c>
      <c r="D52" s="269"/>
      <c r="E52" s="269"/>
      <c r="F52" s="269"/>
      <c r="G52" s="269"/>
      <c r="H52" s="18" t="s">
        <v>154</v>
      </c>
      <c r="I52" s="217"/>
      <c r="J52" s="217"/>
      <c r="K52" s="217"/>
      <c r="L52" s="218"/>
    </row>
    <row r="53" spans="1:12" s="16" customFormat="1" ht="17.25">
      <c r="A53" s="62"/>
      <c r="B53" s="58" t="s">
        <v>98</v>
      </c>
      <c r="C53" s="211" t="s">
        <v>115</v>
      </c>
      <c r="D53" s="211"/>
      <c r="E53" s="211"/>
      <c r="F53" s="211"/>
      <c r="G53" s="211"/>
      <c r="H53" s="18" t="s">
        <v>154</v>
      </c>
      <c r="I53" s="276"/>
      <c r="J53" s="276"/>
      <c r="K53" s="276"/>
      <c r="L53" s="277"/>
    </row>
    <row r="54" spans="1:12" s="16" customFormat="1" ht="18.75">
      <c r="A54" s="62"/>
      <c r="B54" s="58" t="s">
        <v>102</v>
      </c>
      <c r="C54" s="211" t="s">
        <v>116</v>
      </c>
      <c r="D54" s="211"/>
      <c r="E54" s="211"/>
      <c r="F54" s="211"/>
      <c r="G54" s="211"/>
      <c r="H54" s="18" t="s">
        <v>154</v>
      </c>
      <c r="I54" s="217"/>
      <c r="J54" s="217"/>
      <c r="K54" s="217"/>
      <c r="L54" s="218"/>
    </row>
    <row r="55" spans="1:12" s="16" customFormat="1" ht="33.75" customHeight="1">
      <c r="A55" s="62"/>
      <c r="B55" s="58" t="s">
        <v>117</v>
      </c>
      <c r="C55" s="212" t="s">
        <v>118</v>
      </c>
      <c r="D55" s="212"/>
      <c r="E55" s="212"/>
      <c r="F55" s="212"/>
      <c r="G55" s="212"/>
      <c r="H55" s="18" t="s">
        <v>154</v>
      </c>
      <c r="I55" s="217"/>
      <c r="J55" s="217"/>
      <c r="K55" s="217"/>
      <c r="L55" s="218"/>
    </row>
    <row r="56" spans="1:12" s="16" customFormat="1" ht="18.75">
      <c r="A56" s="62" t="s">
        <v>117</v>
      </c>
      <c r="B56" s="268" t="s">
        <v>224</v>
      </c>
      <c r="C56" s="214"/>
      <c r="D56" s="214"/>
      <c r="E56" s="214"/>
      <c r="F56" s="214"/>
      <c r="G56" s="214"/>
      <c r="H56" s="18"/>
      <c r="I56" s="271"/>
      <c r="J56" s="271"/>
      <c r="K56" s="271"/>
      <c r="L56" s="272"/>
    </row>
    <row r="57" spans="1:12" s="16" customFormat="1" ht="18" customHeight="1">
      <c r="A57" s="62"/>
      <c r="B57" s="58" t="s">
        <v>82</v>
      </c>
      <c r="C57" s="211" t="s">
        <v>119</v>
      </c>
      <c r="D57" s="211"/>
      <c r="E57" s="211"/>
      <c r="F57" s="211"/>
      <c r="G57" s="211"/>
      <c r="H57" s="18" t="s">
        <v>154</v>
      </c>
      <c r="I57" s="217"/>
      <c r="J57" s="217"/>
      <c r="K57" s="217"/>
      <c r="L57" s="218"/>
    </row>
    <row r="58" spans="1:12" s="16" customFormat="1" ht="18" customHeight="1">
      <c r="A58" s="62"/>
      <c r="B58" s="58" t="s">
        <v>5</v>
      </c>
      <c r="C58" s="211" t="s">
        <v>120</v>
      </c>
      <c r="D58" s="211"/>
      <c r="E58" s="211"/>
      <c r="F58" s="211"/>
      <c r="G58" s="211"/>
      <c r="H58" s="18" t="s">
        <v>154</v>
      </c>
      <c r="I58" s="217"/>
      <c r="J58" s="217"/>
      <c r="K58" s="217"/>
      <c r="L58" s="218"/>
    </row>
    <row r="59" spans="1:12" s="16" customFormat="1" ht="33.75" customHeight="1">
      <c r="A59" s="62"/>
      <c r="B59" s="58" t="s">
        <v>107</v>
      </c>
      <c r="C59" s="211" t="s">
        <v>165</v>
      </c>
      <c r="D59" s="211"/>
      <c r="E59" s="211"/>
      <c r="F59" s="211"/>
      <c r="G59" s="211"/>
      <c r="H59" s="18" t="s">
        <v>154</v>
      </c>
      <c r="I59" s="217"/>
      <c r="J59" s="217"/>
      <c r="K59" s="217"/>
      <c r="L59" s="218"/>
    </row>
    <row r="60" spans="1:12" s="16" customFormat="1" ht="18" customHeight="1">
      <c r="A60" s="62"/>
      <c r="B60" s="58"/>
      <c r="C60" s="18" t="s">
        <v>123</v>
      </c>
      <c r="D60" s="211" t="s">
        <v>121</v>
      </c>
      <c r="E60" s="211"/>
      <c r="F60" s="58"/>
      <c r="G60" s="58"/>
      <c r="H60" s="18" t="s">
        <v>154</v>
      </c>
      <c r="I60" s="217"/>
      <c r="J60" s="217"/>
      <c r="K60" s="217"/>
      <c r="L60" s="218"/>
    </row>
    <row r="61" spans="1:12" s="16" customFormat="1" ht="18" customHeight="1">
      <c r="A61" s="62"/>
      <c r="B61" s="58"/>
      <c r="C61" s="18" t="s">
        <v>124</v>
      </c>
      <c r="D61" s="211" t="s">
        <v>122</v>
      </c>
      <c r="E61" s="211"/>
      <c r="F61" s="58"/>
      <c r="G61" s="58"/>
      <c r="H61" s="18" t="s">
        <v>154</v>
      </c>
      <c r="I61" s="217"/>
      <c r="J61" s="217"/>
      <c r="K61" s="217"/>
      <c r="L61" s="218"/>
    </row>
    <row r="62" spans="1:12" s="16" customFormat="1" ht="18" customHeight="1">
      <c r="A62" s="62" t="s">
        <v>125</v>
      </c>
      <c r="B62" s="211" t="s">
        <v>225</v>
      </c>
      <c r="C62" s="211"/>
      <c r="D62" s="211"/>
      <c r="E62" s="211"/>
      <c r="F62" s="211"/>
      <c r="G62" s="211"/>
      <c r="H62" s="18" t="s">
        <v>154</v>
      </c>
      <c r="I62" s="217" t="s">
        <v>226</v>
      </c>
      <c r="J62" s="217"/>
      <c r="K62" s="217"/>
      <c r="L62" s="218"/>
    </row>
    <row r="63" spans="1:12" s="16" customFormat="1" ht="51.75" customHeight="1">
      <c r="A63" s="73" t="s">
        <v>127</v>
      </c>
      <c r="B63" s="212" t="s">
        <v>126</v>
      </c>
      <c r="C63" s="212"/>
      <c r="D63" s="212"/>
      <c r="E63" s="212"/>
      <c r="F63" s="212"/>
      <c r="G63" s="212"/>
      <c r="H63" s="18" t="s">
        <v>154</v>
      </c>
      <c r="I63" s="282" t="s">
        <v>218</v>
      </c>
      <c r="J63" s="217"/>
      <c r="K63" s="217"/>
      <c r="L63" s="218"/>
    </row>
    <row r="64" spans="1:12" s="16" customFormat="1" ht="21" customHeight="1">
      <c r="A64" s="73" t="s">
        <v>128</v>
      </c>
      <c r="B64" s="211" t="s">
        <v>129</v>
      </c>
      <c r="C64" s="211"/>
      <c r="D64" s="211"/>
      <c r="E64" s="211"/>
      <c r="F64" s="211"/>
      <c r="G64" s="211"/>
      <c r="H64" s="18" t="s">
        <v>154</v>
      </c>
      <c r="I64" s="217" t="s">
        <v>219</v>
      </c>
      <c r="J64" s="217"/>
      <c r="K64" s="217"/>
      <c r="L64" s="218"/>
    </row>
    <row r="65" spans="1:12" s="16" customFormat="1" ht="51.75" customHeight="1">
      <c r="A65" s="73" t="s">
        <v>130</v>
      </c>
      <c r="B65" s="211" t="s">
        <v>164</v>
      </c>
      <c r="C65" s="211"/>
      <c r="D65" s="211"/>
      <c r="E65" s="211"/>
      <c r="F65" s="211"/>
      <c r="G65" s="211"/>
      <c r="H65" s="18" t="s">
        <v>154</v>
      </c>
      <c r="I65" s="217" t="s">
        <v>236</v>
      </c>
      <c r="J65" s="217"/>
      <c r="K65" s="217"/>
      <c r="L65" s="218"/>
    </row>
    <row r="66" spans="1:12" s="16" customFormat="1" ht="17.25">
      <c r="A66" s="62"/>
      <c r="B66" s="211"/>
      <c r="C66" s="211"/>
      <c r="D66" s="211"/>
      <c r="E66" s="211"/>
      <c r="F66" s="211"/>
      <c r="G66" s="211"/>
      <c r="H66" s="211"/>
      <c r="I66" s="211"/>
      <c r="J66" s="74"/>
      <c r="K66" s="74"/>
      <c r="L66" s="75"/>
    </row>
    <row r="67" spans="1:12" s="16" customFormat="1" ht="17.25">
      <c r="A67" s="62"/>
      <c r="B67" s="76"/>
      <c r="C67" s="76"/>
      <c r="D67" s="76"/>
      <c r="E67" s="76"/>
      <c r="F67" s="76"/>
      <c r="G67" s="76"/>
      <c r="H67" s="76"/>
      <c r="I67" s="76"/>
      <c r="J67" s="74"/>
      <c r="K67" s="74"/>
      <c r="L67" s="75"/>
    </row>
    <row r="68" spans="1:12" s="16" customFormat="1" ht="17.25">
      <c r="A68" s="62"/>
      <c r="B68" s="76"/>
      <c r="C68" s="76"/>
      <c r="D68" s="76"/>
      <c r="E68" s="76"/>
      <c r="F68" s="76"/>
      <c r="G68" s="76"/>
      <c r="H68" s="76"/>
      <c r="I68" s="76"/>
      <c r="J68" s="74"/>
      <c r="K68" s="74"/>
      <c r="L68" s="75"/>
    </row>
    <row r="69" spans="1:12" s="16" customFormat="1" ht="17.25">
      <c r="A69" s="62"/>
      <c r="B69" s="58"/>
      <c r="C69" s="58"/>
      <c r="D69" s="58"/>
      <c r="E69" s="58"/>
      <c r="F69" s="58"/>
      <c r="G69" s="58"/>
      <c r="H69" s="58"/>
      <c r="I69" s="74"/>
      <c r="J69" s="74"/>
      <c r="K69" s="74"/>
      <c r="L69" s="75"/>
    </row>
    <row r="70" spans="1:12" s="16" customFormat="1" ht="19.5" thickBot="1">
      <c r="A70" s="66"/>
      <c r="B70" s="67"/>
      <c r="C70" s="67"/>
      <c r="D70" s="67"/>
      <c r="E70" s="67"/>
      <c r="F70" s="67"/>
      <c r="G70" s="67"/>
      <c r="H70" s="67"/>
      <c r="I70" s="77" t="s">
        <v>147</v>
      </c>
      <c r="J70" s="78"/>
      <c r="K70" s="78"/>
      <c r="L70" s="79"/>
    </row>
    <row r="71" spans="1:12" s="11" customFormat="1" ht="17.25" thickTop="1">
      <c r="A71" s="80"/>
      <c r="B71" s="81"/>
      <c r="C71" s="81"/>
      <c r="D71" s="81"/>
      <c r="E71" s="81"/>
      <c r="F71" s="81"/>
      <c r="G71" s="81"/>
      <c r="H71" s="81"/>
      <c r="I71" s="82"/>
      <c r="J71" s="82"/>
      <c r="K71" s="82"/>
      <c r="L71" s="83"/>
    </row>
    <row r="72" spans="1:12" s="11" customFormat="1" ht="16.5">
      <c r="A72" s="84"/>
      <c r="B72" s="50"/>
      <c r="C72" s="50"/>
      <c r="D72" s="50"/>
      <c r="E72" s="50"/>
      <c r="F72" s="50"/>
      <c r="G72" s="50"/>
      <c r="H72" s="50"/>
      <c r="I72" s="53"/>
      <c r="J72" s="53"/>
      <c r="K72" s="53"/>
      <c r="L72" s="54"/>
    </row>
    <row r="73" spans="1:12" s="11" customFormat="1" ht="10.5" customHeight="1">
      <c r="A73" s="84"/>
      <c r="B73" s="50"/>
      <c r="C73" s="50"/>
      <c r="D73" s="50"/>
      <c r="E73" s="50"/>
      <c r="F73" s="50"/>
      <c r="G73" s="50"/>
      <c r="H73" s="50"/>
      <c r="I73" s="53"/>
      <c r="J73" s="53"/>
      <c r="K73" s="53"/>
      <c r="L73" s="54"/>
    </row>
    <row r="74" spans="1:12" s="11" customFormat="1" ht="59.25" customHeight="1">
      <c r="A74" s="232" t="s">
        <v>131</v>
      </c>
      <c r="B74" s="233"/>
      <c r="C74" s="233"/>
      <c r="D74" s="233"/>
      <c r="E74" s="233"/>
      <c r="F74" s="233"/>
      <c r="G74" s="233"/>
      <c r="H74" s="233"/>
      <c r="I74" s="233"/>
      <c r="J74" s="233"/>
      <c r="K74" s="233"/>
      <c r="L74" s="234"/>
    </row>
    <row r="75" spans="1:12" s="11" customFormat="1" ht="31.5" customHeight="1">
      <c r="A75" s="84"/>
      <c r="B75" s="50"/>
      <c r="C75" s="50"/>
      <c r="D75" s="50"/>
      <c r="E75" s="50"/>
      <c r="F75" s="50"/>
      <c r="G75" s="50"/>
      <c r="H75" s="50"/>
      <c r="I75" s="85" t="s">
        <v>147</v>
      </c>
      <c r="J75" s="53"/>
      <c r="K75" s="53"/>
      <c r="L75" s="54"/>
    </row>
    <row r="76" spans="1:12" s="11" customFormat="1" ht="27">
      <c r="A76" s="222" t="s">
        <v>132</v>
      </c>
      <c r="B76" s="223"/>
      <c r="C76" s="223"/>
      <c r="D76" s="223"/>
      <c r="E76" s="223"/>
      <c r="F76" s="223"/>
      <c r="G76" s="223"/>
      <c r="H76" s="223"/>
      <c r="I76" s="223"/>
      <c r="J76" s="223"/>
      <c r="K76" s="223"/>
      <c r="L76" s="224"/>
    </row>
    <row r="77" spans="1:12" s="11" customFormat="1" ht="4.5" customHeight="1">
      <c r="A77" s="84"/>
      <c r="B77" s="50"/>
      <c r="C77" s="50"/>
      <c r="D77" s="50"/>
      <c r="E77" s="50"/>
      <c r="F77" s="50"/>
      <c r="G77" s="50"/>
      <c r="H77" s="50"/>
      <c r="I77" s="53"/>
      <c r="J77" s="53"/>
      <c r="K77" s="53"/>
      <c r="L77" s="54"/>
    </row>
    <row r="78" spans="1:12" s="11" customFormat="1" ht="16.5">
      <c r="A78" s="84" t="s">
        <v>133</v>
      </c>
      <c r="B78" s="50"/>
      <c r="C78" s="50"/>
      <c r="D78" s="50"/>
      <c r="E78" s="50"/>
      <c r="F78" s="50"/>
      <c r="G78" s="50"/>
      <c r="H78" s="50"/>
      <c r="I78" s="53"/>
      <c r="J78" s="53"/>
      <c r="K78" s="53"/>
      <c r="L78" s="54"/>
    </row>
    <row r="79" spans="1:12" s="11" customFormat="1" ht="18.75">
      <c r="A79" s="86" t="s">
        <v>82</v>
      </c>
      <c r="B79" s="225" t="s">
        <v>134</v>
      </c>
      <c r="C79" s="225"/>
      <c r="D79" s="225"/>
      <c r="E79" s="217" t="str">
        <f>I65</f>
        <v>lH&lt;,F lX1F6FlWSFZL ;FC[A vEFJGUZ</v>
      </c>
      <c r="F79" s="217"/>
      <c r="G79" s="217"/>
      <c r="H79" s="217"/>
      <c r="I79" s="217"/>
      <c r="J79" s="217"/>
      <c r="K79" s="217"/>
      <c r="L79" s="218"/>
    </row>
    <row r="80" spans="1:12" s="11" customFormat="1" ht="18.75">
      <c r="A80" s="86"/>
      <c r="B80" s="51" t="s">
        <v>135</v>
      </c>
      <c r="C80" s="51"/>
      <c r="D80" s="51"/>
      <c r="E80" s="51"/>
      <c r="F80" s="51"/>
      <c r="G80" s="51"/>
      <c r="H80" s="51"/>
      <c r="I80" s="14"/>
      <c r="J80" s="14"/>
      <c r="K80" s="14"/>
      <c r="L80" s="87"/>
    </row>
    <row r="81" spans="1:12" s="11" customFormat="1" ht="18.75">
      <c r="A81" s="86" t="s">
        <v>136</v>
      </c>
      <c r="B81" s="225" t="s">
        <v>204</v>
      </c>
      <c r="C81" s="225"/>
      <c r="D81" s="225"/>
      <c r="E81" s="217" t="str">
        <f>DATA!B5</f>
        <v>zL 5\SHEF. V[RP ZFHIU]~</v>
      </c>
      <c r="F81" s="217"/>
      <c r="G81" s="217"/>
      <c r="H81" s="217"/>
      <c r="I81" s="217"/>
      <c r="J81" s="217"/>
      <c r="K81" s="217"/>
      <c r="L81" s="218"/>
    </row>
    <row r="82" spans="1:12" s="11" customFormat="1" ht="21">
      <c r="A82" s="88"/>
      <c r="B82" s="51" t="s">
        <v>137</v>
      </c>
      <c r="C82" s="51"/>
      <c r="D82" s="51"/>
      <c r="E82" s="21">
        <f>DATA!B6</f>
        <v>3417</v>
      </c>
      <c r="F82" s="89" t="s">
        <v>139</v>
      </c>
      <c r="G82" s="51"/>
      <c r="H82" s="51"/>
      <c r="I82" s="14"/>
      <c r="J82" s="14"/>
      <c r="K82" s="14"/>
      <c r="L82" s="87"/>
    </row>
    <row r="83" spans="1:12" s="11" customFormat="1" ht="24">
      <c r="A83" s="86" t="s">
        <v>107</v>
      </c>
      <c r="B83" s="225" t="s">
        <v>203</v>
      </c>
      <c r="C83" s="225"/>
      <c r="D83" s="225"/>
      <c r="E83" s="225"/>
      <c r="F83" s="225"/>
      <c r="G83" s="248">
        <f>DATA!B13</f>
        <v>46862</v>
      </c>
      <c r="H83" s="248"/>
      <c r="I83" s="249"/>
      <c r="J83" s="14" t="s">
        <v>138</v>
      </c>
      <c r="K83" s="14"/>
      <c r="L83" s="87"/>
    </row>
    <row r="84" spans="1:12" s="13" customFormat="1" ht="18.75">
      <c r="A84" s="86" t="s">
        <v>140</v>
      </c>
      <c r="B84" s="225" t="s">
        <v>200</v>
      </c>
      <c r="C84" s="225"/>
      <c r="D84" s="225"/>
      <c r="E84" s="225"/>
      <c r="F84" s="225"/>
      <c r="G84" s="225"/>
      <c r="H84" s="225"/>
      <c r="I84" s="225"/>
      <c r="J84" s="225"/>
      <c r="K84" s="225"/>
      <c r="L84" s="278"/>
    </row>
    <row r="85" spans="1:12" s="5" customFormat="1" ht="36.75" customHeight="1">
      <c r="A85" s="90"/>
      <c r="B85" s="233" t="s">
        <v>141</v>
      </c>
      <c r="C85" s="233"/>
      <c r="D85" s="233"/>
      <c r="E85" s="233"/>
      <c r="F85" s="233"/>
      <c r="G85" s="233"/>
      <c r="H85" s="233"/>
      <c r="I85" s="233"/>
      <c r="J85" s="233"/>
      <c r="K85" s="233"/>
      <c r="L85" s="234"/>
    </row>
    <row r="86" spans="1:12" s="13" customFormat="1" ht="18.75">
      <c r="A86" s="88"/>
      <c r="B86" s="51"/>
      <c r="C86" s="51"/>
      <c r="D86" s="51" t="s">
        <v>142</v>
      </c>
      <c r="E86" s="51"/>
      <c r="F86" s="51"/>
      <c r="G86" s="51"/>
      <c r="H86" s="51"/>
      <c r="I86" s="14" t="s">
        <v>143</v>
      </c>
      <c r="J86" s="14"/>
      <c r="K86" s="14"/>
      <c r="L86" s="87"/>
    </row>
    <row r="87" spans="1:12" s="3" customFormat="1" ht="18">
      <c r="A87" s="91"/>
      <c r="B87" s="45" t="s">
        <v>74</v>
      </c>
      <c r="C87" s="8"/>
      <c r="D87" s="8"/>
      <c r="E87" s="8"/>
      <c r="F87" s="8"/>
      <c r="G87" s="8"/>
      <c r="H87" s="8"/>
      <c r="I87" s="92"/>
      <c r="J87" s="92"/>
      <c r="K87" s="92"/>
      <c r="L87" s="93"/>
    </row>
    <row r="88" spans="1:12" s="3" customFormat="1" ht="18">
      <c r="A88" s="91"/>
      <c r="B88" s="45" t="s">
        <v>75</v>
      </c>
      <c r="C88" s="8"/>
      <c r="D88" s="8"/>
      <c r="E88" s="8"/>
      <c r="F88" s="8"/>
      <c r="G88" s="8"/>
      <c r="H88" s="8"/>
      <c r="I88" s="92"/>
      <c r="J88" s="92"/>
      <c r="K88" s="92"/>
      <c r="L88" s="93"/>
    </row>
    <row r="89" spans="1:12" s="3" customFormat="1" ht="18">
      <c r="A89" s="91"/>
      <c r="B89" s="45" t="s">
        <v>76</v>
      </c>
      <c r="C89" s="8"/>
      <c r="D89" s="8"/>
      <c r="E89" s="8"/>
      <c r="F89" s="8"/>
      <c r="G89" s="8"/>
      <c r="H89" s="8"/>
      <c r="I89" s="92"/>
      <c r="J89" s="92"/>
      <c r="K89" s="92"/>
      <c r="L89" s="93"/>
    </row>
    <row r="90" spans="1:12" s="3" customFormat="1" ht="18">
      <c r="A90" s="91"/>
      <c r="B90" s="45" t="s">
        <v>77</v>
      </c>
      <c r="C90" s="8"/>
      <c r="D90" s="8"/>
      <c r="E90" s="8"/>
      <c r="F90" s="8"/>
      <c r="G90" s="8"/>
      <c r="H90" s="8"/>
      <c r="I90" s="92"/>
      <c r="J90" s="92"/>
      <c r="K90" s="92"/>
      <c r="L90" s="93"/>
    </row>
    <row r="91" spans="1:12" s="3" customFormat="1" ht="7.5" customHeight="1">
      <c r="A91" s="91"/>
      <c r="B91" s="8"/>
      <c r="C91" s="8"/>
      <c r="D91" s="8"/>
      <c r="E91" s="8"/>
      <c r="F91" s="8"/>
      <c r="G91" s="8"/>
      <c r="H91" s="8"/>
      <c r="I91" s="92"/>
      <c r="J91" s="92"/>
      <c r="K91" s="92"/>
      <c r="L91" s="93"/>
    </row>
    <row r="92" spans="1:12" s="3" customFormat="1" ht="18">
      <c r="A92" s="86" t="s">
        <v>144</v>
      </c>
      <c r="B92" s="94" t="s">
        <v>145</v>
      </c>
      <c r="C92" s="8"/>
      <c r="D92" s="8"/>
      <c r="E92" s="8"/>
      <c r="F92" s="8"/>
      <c r="G92" s="8"/>
      <c r="H92" s="8"/>
      <c r="I92" s="92"/>
      <c r="J92" s="92"/>
      <c r="K92" s="92"/>
      <c r="L92" s="93"/>
    </row>
    <row r="93" spans="1:12" s="3" customFormat="1" ht="18.75">
      <c r="A93" s="91"/>
      <c r="B93" s="8"/>
      <c r="C93" s="8"/>
      <c r="D93" s="8"/>
      <c r="E93" s="8"/>
      <c r="F93" s="8"/>
      <c r="G93" s="8"/>
      <c r="H93" s="8"/>
      <c r="I93" s="92"/>
      <c r="J93" s="92"/>
      <c r="K93" s="92"/>
      <c r="L93" s="93"/>
    </row>
    <row r="94" spans="1:12" s="3" customFormat="1" ht="18">
      <c r="A94" s="91"/>
      <c r="B94" s="45" t="s">
        <v>74</v>
      </c>
      <c r="C94" s="8"/>
      <c r="D94" s="8"/>
      <c r="E94" s="8"/>
      <c r="F94" s="8"/>
      <c r="G94" s="8"/>
      <c r="H94" s="8"/>
      <c r="I94" s="92"/>
      <c r="J94" s="92"/>
      <c r="K94" s="92"/>
      <c r="L94" s="93"/>
    </row>
    <row r="95" spans="1:12" s="3" customFormat="1" ht="18">
      <c r="A95" s="91"/>
      <c r="B95" s="45" t="s">
        <v>75</v>
      </c>
      <c r="C95" s="8"/>
      <c r="D95" s="8"/>
      <c r="E95" s="8"/>
      <c r="F95" s="8"/>
      <c r="G95" s="8"/>
      <c r="H95" s="8"/>
      <c r="I95" s="92"/>
      <c r="J95" s="92"/>
      <c r="K95" s="92"/>
      <c r="L95" s="93"/>
    </row>
    <row r="96" spans="1:12" s="3" customFormat="1" ht="18">
      <c r="A96" s="91"/>
      <c r="B96" s="45" t="s">
        <v>76</v>
      </c>
      <c r="C96" s="8"/>
      <c r="D96" s="8"/>
      <c r="E96" s="8"/>
      <c r="F96" s="8"/>
      <c r="G96" s="8"/>
      <c r="H96" s="8"/>
      <c r="I96" s="92"/>
      <c r="J96" s="92"/>
      <c r="K96" s="92"/>
      <c r="L96" s="93"/>
    </row>
    <row r="97" spans="1:12" s="3" customFormat="1" ht="18">
      <c r="A97" s="91"/>
      <c r="B97" s="45" t="s">
        <v>77</v>
      </c>
      <c r="C97" s="8"/>
      <c r="D97" s="8"/>
      <c r="E97" s="8"/>
      <c r="F97" s="8"/>
      <c r="G97" s="8"/>
      <c r="H97" s="8"/>
      <c r="I97" s="92"/>
      <c r="J97" s="8"/>
      <c r="K97" s="8"/>
      <c r="L97" s="93"/>
    </row>
    <row r="98" spans="1:12" s="3" customFormat="1" ht="18">
      <c r="A98" s="91"/>
      <c r="B98" s="8"/>
      <c r="C98" s="8"/>
      <c r="D98" s="8"/>
      <c r="E98" s="8"/>
      <c r="F98" s="8"/>
      <c r="G98" s="8"/>
      <c r="H98" s="8"/>
      <c r="I98" s="92"/>
      <c r="J98" s="92" t="s">
        <v>220</v>
      </c>
      <c r="L98" s="93"/>
    </row>
    <row r="99" spans="1:12" s="3" customFormat="1" ht="21">
      <c r="A99" s="95" t="s">
        <v>146</v>
      </c>
      <c r="B99" s="8"/>
      <c r="C99" s="8"/>
      <c r="D99" s="8"/>
      <c r="E99" s="8"/>
      <c r="F99" s="8"/>
      <c r="G99" s="8"/>
      <c r="H99" s="8"/>
      <c r="I99" s="92"/>
      <c r="J99" s="92"/>
      <c r="K99" s="92"/>
      <c r="L99" s="93"/>
    </row>
    <row r="100" spans="1:12" ht="5.25" customHeight="1">
      <c r="A100" s="96"/>
      <c r="B100" s="97"/>
      <c r="C100" s="97"/>
      <c r="D100" s="97"/>
      <c r="E100" s="97"/>
      <c r="F100" s="97"/>
      <c r="G100" s="97"/>
      <c r="H100" s="97"/>
      <c r="I100" s="98"/>
      <c r="J100" s="98"/>
      <c r="K100" s="98"/>
      <c r="L100" s="99"/>
    </row>
    <row r="101" spans="1:12" ht="21">
      <c r="A101" s="243" t="s">
        <v>148</v>
      </c>
      <c r="B101" s="244"/>
      <c r="C101" s="244"/>
      <c r="D101" s="244"/>
      <c r="E101" s="244"/>
      <c r="F101" s="244"/>
      <c r="G101" s="244"/>
      <c r="H101" s="244"/>
      <c r="I101" s="244"/>
      <c r="J101" s="244"/>
      <c r="K101" s="244"/>
      <c r="L101" s="245"/>
    </row>
    <row r="102" spans="1:12" s="3" customFormat="1" ht="21">
      <c r="A102" s="91"/>
      <c r="B102" s="8"/>
      <c r="C102" s="8" t="s">
        <v>149</v>
      </c>
      <c r="D102" s="246">
        <f>DATA!B14</f>
        <v>43062</v>
      </c>
      <c r="E102" s="247"/>
      <c r="F102" s="273" t="s">
        <v>237</v>
      </c>
      <c r="G102" s="274"/>
      <c r="H102" s="274"/>
      <c r="I102" s="274"/>
      <c r="J102" s="274"/>
      <c r="K102" s="274"/>
      <c r="L102" s="275"/>
    </row>
    <row r="103" spans="1:12" s="3" customFormat="1" ht="18.75">
      <c r="A103" s="91"/>
      <c r="B103" s="273" t="s">
        <v>238</v>
      </c>
      <c r="C103" s="274"/>
      <c r="D103" s="274"/>
      <c r="E103" s="274"/>
      <c r="F103" s="274"/>
      <c r="G103" s="274"/>
      <c r="H103" s="274"/>
      <c r="I103" s="274"/>
      <c r="J103" s="274"/>
      <c r="K103" s="274"/>
      <c r="L103" s="275"/>
    </row>
    <row r="104" spans="1:12" s="3" customFormat="1" ht="21">
      <c r="A104" s="243" t="s">
        <v>21</v>
      </c>
      <c r="B104" s="244"/>
      <c r="C104" s="244"/>
      <c r="D104" s="244"/>
      <c r="E104" s="244"/>
      <c r="F104" s="244"/>
      <c r="G104" s="244"/>
      <c r="H104" s="244"/>
      <c r="I104" s="244"/>
      <c r="J104" s="244"/>
      <c r="K104" s="244"/>
      <c r="L104" s="245"/>
    </row>
    <row r="105" spans="1:12" s="3" customFormat="1" ht="36.75" customHeight="1">
      <c r="A105" s="91"/>
      <c r="B105" s="233" t="s">
        <v>150</v>
      </c>
      <c r="C105" s="233"/>
      <c r="D105" s="233"/>
      <c r="E105" s="233"/>
      <c r="F105" s="233"/>
      <c r="G105" s="233"/>
      <c r="H105" s="233"/>
      <c r="I105" s="233"/>
      <c r="J105" s="233"/>
      <c r="K105" s="233"/>
      <c r="L105" s="234"/>
    </row>
    <row r="106" spans="1:12" s="3" customFormat="1" ht="20.25" customHeight="1">
      <c r="A106" s="91"/>
      <c r="B106" s="154"/>
      <c r="C106" s="154"/>
      <c r="D106" s="154"/>
      <c r="E106" s="154"/>
      <c r="F106" s="154"/>
      <c r="G106" s="154"/>
      <c r="H106" s="154"/>
      <c r="I106" s="154"/>
      <c r="J106" s="154"/>
      <c r="K106" s="154"/>
      <c r="L106" s="155"/>
    </row>
    <row r="107" spans="1:12" s="3" customFormat="1" ht="18.75">
      <c r="A107" s="91"/>
      <c r="B107" s="8"/>
      <c r="C107" s="8"/>
      <c r="D107" s="8"/>
      <c r="E107" s="8"/>
      <c r="F107" s="8"/>
      <c r="G107" s="8"/>
      <c r="H107" s="8"/>
      <c r="I107" s="92"/>
      <c r="J107" s="92"/>
      <c r="K107" s="92"/>
      <c r="L107" s="93"/>
    </row>
    <row r="108" spans="1:12" s="3" customFormat="1" ht="18.75">
      <c r="A108" s="91"/>
      <c r="B108" s="8"/>
      <c r="C108" s="8"/>
      <c r="D108" s="8"/>
      <c r="E108" s="8"/>
      <c r="F108" s="8"/>
      <c r="G108" s="8" t="s">
        <v>151</v>
      </c>
      <c r="H108" s="8"/>
      <c r="I108" s="241"/>
      <c r="J108" s="241"/>
      <c r="K108" s="241"/>
      <c r="L108" s="242"/>
    </row>
    <row r="109" spans="1:12" ht="18.75">
      <c r="A109" s="96"/>
      <c r="B109" s="97"/>
      <c r="C109" s="97"/>
      <c r="D109" s="97"/>
      <c r="E109" s="97"/>
      <c r="F109" s="97"/>
      <c r="G109" s="8" t="s">
        <v>152</v>
      </c>
      <c r="H109" s="8"/>
      <c r="I109" s="238" t="str">
        <f>DATA!B5</f>
        <v>zL 5\SHEF. V[RP ZFHIU]~</v>
      </c>
      <c r="J109" s="238"/>
      <c r="K109" s="238"/>
      <c r="L109" s="240"/>
    </row>
    <row r="110" spans="1:12" ht="18.75">
      <c r="A110" s="96"/>
      <c r="B110" s="97"/>
      <c r="C110" s="97"/>
      <c r="D110" s="97"/>
      <c r="E110" s="97"/>
      <c r="F110" s="97"/>
      <c r="G110" s="8" t="s">
        <v>153</v>
      </c>
      <c r="H110" s="8"/>
      <c r="I110" s="238" t="str">
        <f>DATA!B15</f>
        <v>*qAL4lT,SGUZ SMvVMPCFP;M;FI8L </v>
      </c>
      <c r="J110" s="238"/>
      <c r="K110" s="238"/>
      <c r="L110" s="239"/>
    </row>
    <row r="111" spans="1:12" ht="19.5" thickBot="1">
      <c r="A111" s="100"/>
      <c r="B111" s="101"/>
      <c r="C111" s="101"/>
      <c r="D111" s="101"/>
      <c r="E111" s="101"/>
      <c r="F111" s="101"/>
      <c r="G111" s="101"/>
      <c r="H111" s="101"/>
      <c r="I111" s="283" t="str">
        <f>DATA!B16</f>
        <v>lT,SGUZ ZM0 4DlC,F SM,[H 5FK/4vEFJGUZ</v>
      </c>
      <c r="J111" s="283"/>
      <c r="K111" s="283"/>
      <c r="L111" s="284"/>
    </row>
    <row r="112" spans="1:12" ht="17.25" thickTop="1">
      <c r="A112" s="102"/>
      <c r="B112" s="103"/>
      <c r="C112" s="103"/>
      <c r="D112" s="103"/>
      <c r="E112" s="103"/>
      <c r="F112" s="103"/>
      <c r="G112" s="103"/>
      <c r="H112" s="103"/>
      <c r="I112" s="104"/>
      <c r="J112" s="104"/>
      <c r="K112" s="104"/>
      <c r="L112" s="105"/>
    </row>
    <row r="113" spans="1:12" ht="16.5">
      <c r="A113" s="96"/>
      <c r="B113" s="97"/>
      <c r="C113" s="97"/>
      <c r="D113" s="97"/>
      <c r="E113" s="97"/>
      <c r="F113" s="97"/>
      <c r="G113" s="97"/>
      <c r="H113" s="97"/>
      <c r="I113" s="98"/>
      <c r="J113" s="98"/>
      <c r="K113" s="98"/>
      <c r="L113" s="99"/>
    </row>
    <row r="114" spans="1:12" ht="16.5">
      <c r="A114" s="96"/>
      <c r="B114" s="97"/>
      <c r="C114" s="97"/>
      <c r="D114" s="97"/>
      <c r="E114" s="97"/>
      <c r="F114" s="97"/>
      <c r="G114" s="97"/>
      <c r="H114" s="97"/>
      <c r="I114" s="98"/>
      <c r="J114" s="98"/>
      <c r="K114" s="98"/>
      <c r="L114" s="99"/>
    </row>
    <row r="115" spans="1:12" s="15" customFormat="1" ht="17.25">
      <c r="A115" s="106" t="s">
        <v>133</v>
      </c>
      <c r="B115" s="94"/>
      <c r="C115" s="94"/>
      <c r="D115" s="94"/>
      <c r="E115" s="94"/>
      <c r="F115" s="94"/>
      <c r="G115" s="94"/>
      <c r="H115" s="94"/>
      <c r="I115" s="107"/>
      <c r="J115" s="107"/>
      <c r="K115" s="107"/>
      <c r="L115" s="108"/>
    </row>
    <row r="116" spans="1:12" s="15" customFormat="1" ht="17.25">
      <c r="A116" s="106"/>
      <c r="B116" s="109" t="s">
        <v>82</v>
      </c>
      <c r="C116" s="213" t="s">
        <v>188</v>
      </c>
      <c r="D116" s="213"/>
      <c r="E116" s="291"/>
      <c r="F116" s="291"/>
      <c r="G116" s="291"/>
      <c r="H116" s="291"/>
      <c r="I116" s="291"/>
      <c r="J116" s="291"/>
      <c r="K116" s="291"/>
      <c r="L116" s="292"/>
    </row>
    <row r="117" spans="1:12" s="15" customFormat="1" ht="18" thickBot="1">
      <c r="A117" s="106"/>
      <c r="B117" s="109"/>
      <c r="C117" s="94" t="s">
        <v>189</v>
      </c>
      <c r="D117" s="289"/>
      <c r="E117" s="289"/>
      <c r="F117" s="289"/>
      <c r="G117" s="110" t="s">
        <v>159</v>
      </c>
      <c r="H117" s="94"/>
      <c r="I117" s="28"/>
      <c r="J117" s="279" t="s">
        <v>191</v>
      </c>
      <c r="K117" s="279"/>
      <c r="L117" s="280"/>
    </row>
    <row r="118" spans="1:12" s="15" customFormat="1" ht="9" customHeight="1">
      <c r="A118" s="106"/>
      <c r="B118" s="109"/>
      <c r="C118" s="94"/>
      <c r="D118" s="110"/>
      <c r="E118" s="110"/>
      <c r="F118" s="110"/>
      <c r="G118" s="110"/>
      <c r="H118" s="94"/>
      <c r="I118" s="107"/>
      <c r="J118" s="110"/>
      <c r="K118" s="110"/>
      <c r="L118" s="111"/>
    </row>
    <row r="119" spans="1:12" s="15" customFormat="1" ht="17.25">
      <c r="A119" s="106"/>
      <c r="B119" s="109" t="s">
        <v>136</v>
      </c>
      <c r="C119" s="213" t="s">
        <v>202</v>
      </c>
      <c r="D119" s="213"/>
      <c r="E119" s="213"/>
      <c r="F119" s="213"/>
      <c r="G119" s="213"/>
      <c r="H119" s="279" t="s">
        <v>192</v>
      </c>
      <c r="I119" s="279"/>
      <c r="J119" s="279"/>
      <c r="K119" s="279"/>
      <c r="L119" s="280"/>
    </row>
    <row r="120" spans="1:12" s="15" customFormat="1" ht="17.25">
      <c r="A120" s="106"/>
      <c r="B120" s="58"/>
      <c r="C120" s="279" t="s">
        <v>193</v>
      </c>
      <c r="D120" s="279"/>
      <c r="E120" s="279"/>
      <c r="F120" s="279"/>
      <c r="G120" s="279"/>
      <c r="H120" s="279"/>
      <c r="I120" s="279"/>
      <c r="J120" s="279"/>
      <c r="K120" s="279"/>
      <c r="L120" s="280"/>
    </row>
    <row r="121" spans="1:12" s="15" customFormat="1" ht="17.25">
      <c r="A121" s="106"/>
      <c r="B121" s="94"/>
      <c r="C121" s="279" t="s">
        <v>194</v>
      </c>
      <c r="D121" s="279"/>
      <c r="E121" s="279"/>
      <c r="F121" s="279"/>
      <c r="G121" s="279"/>
      <c r="H121" s="279"/>
      <c r="I121" s="279"/>
      <c r="J121" s="279"/>
      <c r="K121" s="279"/>
      <c r="L121" s="280"/>
    </row>
    <row r="122" spans="1:12" s="15" customFormat="1" ht="17.25">
      <c r="A122" s="106"/>
      <c r="B122" s="94"/>
      <c r="C122" s="279" t="s">
        <v>195</v>
      </c>
      <c r="D122" s="279"/>
      <c r="E122" s="279"/>
      <c r="F122" s="279"/>
      <c r="G122" s="279"/>
      <c r="H122" s="279"/>
      <c r="I122" s="279"/>
      <c r="J122" s="279"/>
      <c r="K122" s="279"/>
      <c r="L122" s="280"/>
    </row>
    <row r="123" spans="1:12" s="15" customFormat="1" ht="9" customHeight="1">
      <c r="A123" s="106"/>
      <c r="B123" s="94"/>
      <c r="C123" s="112"/>
      <c r="D123" s="112"/>
      <c r="E123" s="112"/>
      <c r="F123" s="112"/>
      <c r="G123" s="112"/>
      <c r="H123" s="112"/>
      <c r="I123" s="112"/>
      <c r="J123" s="112"/>
      <c r="K123" s="112"/>
      <c r="L123" s="113"/>
    </row>
    <row r="124" spans="1:12" s="15" customFormat="1" ht="17.25">
      <c r="A124" s="106"/>
      <c r="B124" s="109" t="s">
        <v>107</v>
      </c>
      <c r="C124" s="279" t="s">
        <v>196</v>
      </c>
      <c r="D124" s="279"/>
      <c r="E124" s="279"/>
      <c r="F124" s="279"/>
      <c r="G124" s="279"/>
      <c r="H124" s="279"/>
      <c r="I124" s="279"/>
      <c r="J124" s="279"/>
      <c r="K124" s="279"/>
      <c r="L124" s="280"/>
    </row>
    <row r="125" spans="1:12" s="15" customFormat="1" ht="17.25">
      <c r="A125" s="106"/>
      <c r="B125" s="94"/>
      <c r="C125" s="290" t="s">
        <v>197</v>
      </c>
      <c r="D125" s="290"/>
      <c r="E125" s="279" t="s">
        <v>198</v>
      </c>
      <c r="F125" s="279"/>
      <c r="G125" s="279"/>
      <c r="H125" s="279"/>
      <c r="I125" s="279"/>
      <c r="J125" s="279"/>
      <c r="K125" s="279"/>
      <c r="L125" s="280"/>
    </row>
    <row r="126" spans="1:12" s="15" customFormat="1" ht="17.25">
      <c r="A126" s="106"/>
      <c r="B126" s="94"/>
      <c r="C126" s="279" t="s">
        <v>199</v>
      </c>
      <c r="D126" s="279"/>
      <c r="E126" s="279"/>
      <c r="F126" s="279"/>
      <c r="G126" s="279"/>
      <c r="H126" s="279"/>
      <c r="I126" s="279"/>
      <c r="J126" s="279"/>
      <c r="K126" s="279"/>
      <c r="L126" s="280"/>
    </row>
    <row r="127" spans="1:12" s="15" customFormat="1" ht="9" customHeight="1">
      <c r="A127" s="106"/>
      <c r="B127" s="94"/>
      <c r="C127" s="112"/>
      <c r="D127" s="112"/>
      <c r="E127" s="112"/>
      <c r="F127" s="112"/>
      <c r="G127" s="112"/>
      <c r="H127" s="112"/>
      <c r="I127" s="112"/>
      <c r="J127" s="112"/>
      <c r="K127" s="112"/>
      <c r="L127" s="113"/>
    </row>
    <row r="128" spans="1:12" s="15" customFormat="1" ht="34.5" customHeight="1">
      <c r="A128" s="106"/>
      <c r="B128" s="109" t="s">
        <v>140</v>
      </c>
      <c r="C128" s="212" t="s">
        <v>201</v>
      </c>
      <c r="D128" s="212"/>
      <c r="E128" s="212"/>
      <c r="F128" s="212"/>
      <c r="G128" s="212"/>
      <c r="H128" s="212"/>
      <c r="I128" s="212"/>
      <c r="J128" s="212"/>
      <c r="K128" s="212"/>
      <c r="L128" s="281"/>
    </row>
    <row r="129" spans="1:12" s="15" customFormat="1" ht="9" customHeight="1">
      <c r="A129" s="106"/>
      <c r="B129" s="94"/>
      <c r="C129" s="94"/>
      <c r="D129" s="94"/>
      <c r="E129" s="94"/>
      <c r="F129" s="94"/>
      <c r="G129" s="94"/>
      <c r="H129" s="94"/>
      <c r="I129" s="107"/>
      <c r="J129" s="107"/>
      <c r="K129" s="107"/>
      <c r="L129" s="108"/>
    </row>
    <row r="130" spans="1:12" s="15" customFormat="1" ht="27">
      <c r="A130" s="106"/>
      <c r="B130" s="94"/>
      <c r="C130" s="293" t="s">
        <v>21</v>
      </c>
      <c r="D130" s="293"/>
      <c r="E130" s="293"/>
      <c r="F130" s="293"/>
      <c r="G130" s="293"/>
      <c r="H130" s="293"/>
      <c r="I130" s="293"/>
      <c r="J130" s="293"/>
      <c r="K130" s="293"/>
      <c r="L130" s="294"/>
    </row>
    <row r="131" spans="1:12" s="15" customFormat="1" ht="19.5" thickBot="1">
      <c r="A131" s="106"/>
      <c r="B131" s="94"/>
      <c r="C131" s="94" t="s">
        <v>206</v>
      </c>
      <c r="D131" s="94"/>
      <c r="E131" s="94"/>
      <c r="F131" s="94"/>
      <c r="G131" s="285" t="str">
        <f>DATA!B5</f>
        <v>zL 5\SHEF. V[RP ZFHIU]~</v>
      </c>
      <c r="H131" s="285"/>
      <c r="I131" s="285"/>
      <c r="J131" s="285"/>
      <c r="K131" s="285"/>
      <c r="L131" s="286"/>
    </row>
    <row r="132" spans="1:12" s="15" customFormat="1" ht="33.75" customHeight="1">
      <c r="A132" s="106"/>
      <c r="B132" s="94"/>
      <c r="C132" s="287" t="s">
        <v>205</v>
      </c>
      <c r="D132" s="287"/>
      <c r="E132" s="287"/>
      <c r="F132" s="287"/>
      <c r="G132" s="287"/>
      <c r="H132" s="287"/>
      <c r="I132" s="287"/>
      <c r="J132" s="287"/>
      <c r="K132" s="287"/>
      <c r="L132" s="288"/>
    </row>
    <row r="133" spans="1:12" s="15" customFormat="1" ht="9" customHeight="1">
      <c r="A133" s="106"/>
      <c r="B133" s="94"/>
      <c r="C133" s="94"/>
      <c r="D133" s="94"/>
      <c r="E133" s="94"/>
      <c r="F133" s="94"/>
      <c r="G133" s="94"/>
      <c r="H133" s="94"/>
      <c r="I133" s="107"/>
      <c r="J133" s="107"/>
      <c r="K133" s="107"/>
      <c r="L133" s="108"/>
    </row>
    <row r="134" spans="1:12" s="15" customFormat="1" ht="18.75">
      <c r="A134" s="106"/>
      <c r="B134" s="51"/>
      <c r="C134" s="51"/>
      <c r="D134" s="51" t="s">
        <v>207</v>
      </c>
      <c r="E134" s="51"/>
      <c r="F134" s="51"/>
      <c r="G134" s="51" t="s">
        <v>190</v>
      </c>
      <c r="H134" s="51"/>
      <c r="I134" s="14"/>
      <c r="J134" s="14" t="s">
        <v>208</v>
      </c>
      <c r="K134" s="14"/>
      <c r="L134" s="87"/>
    </row>
    <row r="135" spans="1:12" s="15" customFormat="1" ht="18.75">
      <c r="A135" s="106"/>
      <c r="B135" s="94"/>
      <c r="C135" s="51" t="s">
        <v>74</v>
      </c>
      <c r="D135" s="8"/>
      <c r="E135" s="8"/>
      <c r="F135" s="8"/>
      <c r="G135" s="8"/>
      <c r="H135" s="8"/>
      <c r="I135" s="92"/>
      <c r="J135" s="92"/>
      <c r="K135" s="92"/>
      <c r="L135" s="93"/>
    </row>
    <row r="136" spans="1:12" s="15" customFormat="1" ht="18.75">
      <c r="A136" s="106"/>
      <c r="B136" s="94"/>
      <c r="C136" s="51" t="s">
        <v>75</v>
      </c>
      <c r="D136" s="8"/>
      <c r="E136" s="8"/>
      <c r="F136" s="8"/>
      <c r="G136" s="8"/>
      <c r="H136" s="8"/>
      <c r="I136" s="92"/>
      <c r="J136" s="92"/>
      <c r="K136" s="92"/>
      <c r="L136" s="93"/>
    </row>
    <row r="137" spans="1:12" s="15" customFormat="1" ht="18.75">
      <c r="A137" s="106"/>
      <c r="B137" s="94"/>
      <c r="C137" s="51" t="s">
        <v>76</v>
      </c>
      <c r="D137" s="8"/>
      <c r="E137" s="8"/>
      <c r="F137" s="8"/>
      <c r="G137" s="8"/>
      <c r="H137" s="8"/>
      <c r="I137" s="92"/>
      <c r="J137" s="92"/>
      <c r="K137" s="92"/>
      <c r="L137" s="93"/>
    </row>
    <row r="138" spans="1:12" s="15" customFormat="1" ht="9" customHeight="1">
      <c r="A138" s="106"/>
      <c r="B138" s="45"/>
      <c r="C138" s="8"/>
      <c r="D138" s="8"/>
      <c r="E138" s="8"/>
      <c r="F138" s="8"/>
      <c r="G138" s="8"/>
      <c r="H138" s="8"/>
      <c r="I138" s="92"/>
      <c r="J138" s="92"/>
      <c r="K138" s="92"/>
      <c r="L138" s="93"/>
    </row>
    <row r="139" spans="1:12" s="15" customFormat="1" ht="19.5" thickBot="1">
      <c r="A139" s="106"/>
      <c r="B139" s="109" t="s">
        <v>144</v>
      </c>
      <c r="C139" s="94" t="s">
        <v>206</v>
      </c>
      <c r="D139" s="94"/>
      <c r="E139" s="94"/>
      <c r="F139" s="94"/>
      <c r="G139" s="285"/>
      <c r="H139" s="285"/>
      <c r="I139" s="285"/>
      <c r="J139" s="285"/>
      <c r="K139" s="285"/>
      <c r="L139" s="286"/>
    </row>
    <row r="140" spans="1:12" s="15" customFormat="1" ht="33.75" customHeight="1">
      <c r="A140" s="106"/>
      <c r="B140" s="94"/>
      <c r="C140" s="287" t="s">
        <v>209</v>
      </c>
      <c r="D140" s="287"/>
      <c r="E140" s="287"/>
      <c r="F140" s="287"/>
      <c r="G140" s="287"/>
      <c r="H140" s="287"/>
      <c r="I140" s="287"/>
      <c r="J140" s="287"/>
      <c r="K140" s="287"/>
      <c r="L140" s="288"/>
    </row>
    <row r="141" spans="1:12" s="15" customFormat="1" ht="9" customHeight="1">
      <c r="A141" s="106"/>
      <c r="B141" s="94"/>
      <c r="C141" s="94"/>
      <c r="D141" s="94"/>
      <c r="E141" s="94"/>
      <c r="F141" s="94"/>
      <c r="G141" s="94"/>
      <c r="H141" s="94"/>
      <c r="I141" s="107"/>
      <c r="J141" s="107"/>
      <c r="K141" s="107"/>
      <c r="L141" s="108"/>
    </row>
    <row r="142" spans="1:12" s="15" customFormat="1" ht="18.75">
      <c r="A142" s="106"/>
      <c r="B142" s="94"/>
      <c r="C142" s="51"/>
      <c r="D142" s="51" t="s">
        <v>207</v>
      </c>
      <c r="E142" s="51"/>
      <c r="F142" s="51"/>
      <c r="G142" s="51" t="s">
        <v>190</v>
      </c>
      <c r="H142" s="51"/>
      <c r="I142" s="14"/>
      <c r="J142" s="14" t="s">
        <v>208</v>
      </c>
      <c r="K142" s="14"/>
      <c r="L142" s="108"/>
    </row>
    <row r="143" spans="1:12" s="15" customFormat="1" ht="18.75">
      <c r="A143" s="106"/>
      <c r="B143" s="94"/>
      <c r="C143" s="51" t="s">
        <v>74</v>
      </c>
      <c r="D143" s="8"/>
      <c r="E143" s="8"/>
      <c r="F143" s="8"/>
      <c r="G143" s="8"/>
      <c r="H143" s="8"/>
      <c r="I143" s="92"/>
      <c r="J143" s="92"/>
      <c r="K143" s="92"/>
      <c r="L143" s="108"/>
    </row>
    <row r="144" spans="1:12" s="15" customFormat="1" ht="18.75">
      <c r="A144" s="106"/>
      <c r="B144" s="94"/>
      <c r="C144" s="51" t="s">
        <v>75</v>
      </c>
      <c r="D144" s="8"/>
      <c r="E144" s="8"/>
      <c r="F144" s="8"/>
      <c r="G144" s="8"/>
      <c r="H144" s="8"/>
      <c r="I144" s="92"/>
      <c r="J144" s="92"/>
      <c r="K144" s="92"/>
      <c r="L144" s="108"/>
    </row>
    <row r="145" spans="1:12" s="15" customFormat="1" ht="18.75">
      <c r="A145" s="106"/>
      <c r="B145" s="94"/>
      <c r="C145" s="51" t="s">
        <v>76</v>
      </c>
      <c r="D145" s="8"/>
      <c r="E145" s="8"/>
      <c r="F145" s="8"/>
      <c r="G145" s="8"/>
      <c r="H145" s="8"/>
      <c r="I145" s="92"/>
      <c r="J145" s="92"/>
      <c r="K145" s="92"/>
      <c r="L145" s="108"/>
    </row>
    <row r="146" spans="1:12" s="15" customFormat="1" ht="9" customHeight="1">
      <c r="A146" s="106"/>
      <c r="B146" s="94"/>
      <c r="C146" s="94"/>
      <c r="D146" s="94"/>
      <c r="E146" s="94"/>
      <c r="F146" s="94"/>
      <c r="G146" s="94"/>
      <c r="H146" s="94"/>
      <c r="I146" s="107"/>
      <c r="J146" s="107"/>
      <c r="K146" s="107"/>
      <c r="L146" s="108"/>
    </row>
    <row r="147" spans="1:12" s="15" customFormat="1" ht="19.5" thickBot="1">
      <c r="A147" s="106"/>
      <c r="B147" s="109" t="s">
        <v>210</v>
      </c>
      <c r="C147" s="94" t="s">
        <v>206</v>
      </c>
      <c r="D147" s="94"/>
      <c r="E147" s="94"/>
      <c r="F147" s="94"/>
      <c r="G147" s="285" t="str">
        <f>DATA!B5</f>
        <v>zL 5\SHEF. V[RP ZFHIU]~</v>
      </c>
      <c r="H147" s="285"/>
      <c r="I147" s="285"/>
      <c r="J147" s="285"/>
      <c r="K147" s="285"/>
      <c r="L147" s="286"/>
    </row>
    <row r="148" spans="1:12" s="15" customFormat="1" ht="17.25">
      <c r="A148" s="106"/>
      <c r="B148" s="94"/>
      <c r="C148" s="287" t="s">
        <v>211</v>
      </c>
      <c r="D148" s="287"/>
      <c r="E148" s="287"/>
      <c r="F148" s="287"/>
      <c r="G148" s="287"/>
      <c r="H148" s="287"/>
      <c r="I148" s="287"/>
      <c r="J148" s="287"/>
      <c r="K148" s="287"/>
      <c r="L148" s="288"/>
    </row>
    <row r="149" spans="1:12" s="15" customFormat="1" ht="9" customHeight="1">
      <c r="A149" s="106"/>
      <c r="B149" s="94"/>
      <c r="C149" s="94"/>
      <c r="D149" s="94"/>
      <c r="E149" s="94"/>
      <c r="F149" s="94"/>
      <c r="G149" s="94"/>
      <c r="H149" s="94"/>
      <c r="I149" s="107"/>
      <c r="J149" s="107"/>
      <c r="K149" s="107"/>
      <c r="L149" s="108"/>
    </row>
    <row r="150" spans="1:12" s="15" customFormat="1" ht="19.5" thickBot="1">
      <c r="A150" s="106"/>
      <c r="B150" s="109" t="s">
        <v>212</v>
      </c>
      <c r="C150" s="94" t="s">
        <v>206</v>
      </c>
      <c r="D150" s="94"/>
      <c r="E150" s="94"/>
      <c r="F150" s="94"/>
      <c r="G150" s="285" t="str">
        <f>DATA!B5</f>
        <v>zL 5\SHEF. V[RP ZFHIU]~</v>
      </c>
      <c r="H150" s="285"/>
      <c r="I150" s="285"/>
      <c r="J150" s="285"/>
      <c r="K150" s="285"/>
      <c r="L150" s="286"/>
    </row>
    <row r="151" spans="1:12" s="15" customFormat="1" ht="33.75" customHeight="1">
      <c r="A151" s="106"/>
      <c r="B151" s="94"/>
      <c r="C151" s="287" t="s">
        <v>213</v>
      </c>
      <c r="D151" s="287"/>
      <c r="E151" s="287"/>
      <c r="F151" s="287"/>
      <c r="G151" s="287"/>
      <c r="H151" s="287"/>
      <c r="I151" s="287"/>
      <c r="J151" s="287"/>
      <c r="K151" s="287"/>
      <c r="L151" s="288"/>
    </row>
    <row r="152" spans="1:12" s="15" customFormat="1" ht="17.25">
      <c r="A152" s="106"/>
      <c r="B152" s="94"/>
      <c r="C152" s="94"/>
      <c r="D152" s="94"/>
      <c r="E152" s="94"/>
      <c r="F152" s="94"/>
      <c r="G152" s="94"/>
      <c r="H152" s="94"/>
      <c r="I152" s="107"/>
      <c r="J152" s="107"/>
      <c r="K152" s="107"/>
      <c r="L152" s="108"/>
    </row>
    <row r="153" spans="1:12" s="15" customFormat="1" ht="17.25">
      <c r="A153" s="106"/>
      <c r="B153" s="94"/>
      <c r="C153" s="94"/>
      <c r="D153" s="94"/>
      <c r="E153" s="94"/>
      <c r="F153" s="94"/>
      <c r="G153" s="94"/>
      <c r="H153" s="94"/>
      <c r="I153" s="107"/>
      <c r="J153" s="107"/>
      <c r="K153" s="107"/>
      <c r="L153" s="108"/>
    </row>
    <row r="154" spans="1:12" s="15" customFormat="1" ht="17.25">
      <c r="A154" s="106"/>
      <c r="B154" s="94"/>
      <c r="C154" s="94"/>
      <c r="D154" s="94"/>
      <c r="E154" s="94"/>
      <c r="F154" s="94"/>
      <c r="G154" s="94"/>
      <c r="H154" s="94"/>
      <c r="I154" s="107"/>
      <c r="J154" s="107"/>
      <c r="L154" s="108"/>
    </row>
    <row r="155" spans="1:12" s="15" customFormat="1" ht="17.25">
      <c r="A155" s="106"/>
      <c r="B155" s="94"/>
      <c r="C155" s="94"/>
      <c r="D155" s="94"/>
      <c r="E155" s="94"/>
      <c r="F155" s="94"/>
      <c r="G155" s="94"/>
      <c r="H155" s="94"/>
      <c r="I155" s="107"/>
      <c r="J155" s="107"/>
      <c r="K155" s="107"/>
      <c r="L155" s="108"/>
    </row>
    <row r="156" spans="1:12" s="15" customFormat="1" ht="17.25">
      <c r="A156" s="106"/>
      <c r="B156" s="94"/>
      <c r="C156" s="94"/>
      <c r="D156" s="94"/>
      <c r="E156" s="94"/>
      <c r="F156" s="94"/>
      <c r="G156" s="94"/>
      <c r="H156" s="94"/>
      <c r="I156" s="107"/>
      <c r="J156" s="107"/>
      <c r="K156" s="107" t="s">
        <v>214</v>
      </c>
      <c r="L156" s="108"/>
    </row>
    <row r="157" spans="1:12" s="15" customFormat="1" ht="17.25">
      <c r="A157" s="106"/>
      <c r="B157" s="94"/>
      <c r="C157" s="94"/>
      <c r="D157" s="94"/>
      <c r="E157" s="94"/>
      <c r="F157" s="94"/>
      <c r="G157" s="94"/>
      <c r="H157" s="94"/>
      <c r="I157" s="107"/>
      <c r="J157" s="107"/>
      <c r="K157" s="107"/>
      <c r="L157" s="108"/>
    </row>
    <row r="158" spans="1:12" s="15" customFormat="1" ht="18" thickBot="1">
      <c r="A158" s="114"/>
      <c r="B158" s="115"/>
      <c r="C158" s="115"/>
      <c r="D158" s="115"/>
      <c r="E158" s="115"/>
      <c r="F158" s="115"/>
      <c r="G158" s="115"/>
      <c r="H158" s="115"/>
      <c r="I158" s="116"/>
      <c r="J158" s="116"/>
      <c r="K158" s="116"/>
      <c r="L158" s="117"/>
    </row>
    <row r="159" spans="9:12" s="15" customFormat="1" ht="18" thickTop="1">
      <c r="I159" s="27"/>
      <c r="J159" s="27"/>
      <c r="K159" s="27"/>
      <c r="L159" s="27"/>
    </row>
    <row r="160" spans="9:12" s="15" customFormat="1" ht="17.25">
      <c r="I160" s="27"/>
      <c r="J160" s="27"/>
      <c r="K160" s="27"/>
      <c r="L160" s="27"/>
    </row>
    <row r="161" spans="9:12" s="15" customFormat="1" ht="17.25">
      <c r="I161" s="27"/>
      <c r="J161" s="27"/>
      <c r="K161" s="27"/>
      <c r="L161" s="27"/>
    </row>
    <row r="162" spans="9:12" s="15" customFormat="1" ht="17.25">
      <c r="I162" s="27"/>
      <c r="J162" s="27"/>
      <c r="K162" s="27"/>
      <c r="L162" s="27"/>
    </row>
    <row r="163" spans="9:12" s="15" customFormat="1" ht="17.25">
      <c r="I163" s="27"/>
      <c r="J163" s="27"/>
      <c r="K163" s="27"/>
      <c r="L163" s="27"/>
    </row>
    <row r="164" spans="9:12" s="15" customFormat="1" ht="17.25">
      <c r="I164" s="27"/>
      <c r="J164" s="27"/>
      <c r="K164" s="27"/>
      <c r="L164" s="27"/>
    </row>
    <row r="165" spans="9:12" s="15" customFormat="1" ht="17.25">
      <c r="I165" s="27"/>
      <c r="J165" s="27"/>
      <c r="K165" s="27"/>
      <c r="L165" s="27"/>
    </row>
    <row r="166" spans="9:12" s="15" customFormat="1" ht="17.25">
      <c r="I166" s="27"/>
      <c r="J166" s="27"/>
      <c r="K166" s="27"/>
      <c r="L166" s="27"/>
    </row>
    <row r="167" spans="9:12" s="15" customFormat="1" ht="17.25">
      <c r="I167" s="27"/>
      <c r="J167" s="27"/>
      <c r="K167" s="27"/>
      <c r="L167" s="27"/>
    </row>
    <row r="168" spans="9:12" s="15" customFormat="1" ht="17.25">
      <c r="I168" s="27"/>
      <c r="J168" s="27"/>
      <c r="K168" s="27"/>
      <c r="L168" s="27"/>
    </row>
    <row r="169" spans="9:12" s="15" customFormat="1" ht="17.25">
      <c r="I169" s="27"/>
      <c r="J169" s="27"/>
      <c r="K169" s="27"/>
      <c r="L169" s="27"/>
    </row>
    <row r="170" spans="9:12" s="15" customFormat="1" ht="17.25">
      <c r="I170" s="27"/>
      <c r="J170" s="27"/>
      <c r="K170" s="27"/>
      <c r="L170" s="27"/>
    </row>
    <row r="171" spans="9:12" s="15" customFormat="1" ht="17.25">
      <c r="I171" s="27"/>
      <c r="J171" s="27"/>
      <c r="K171" s="27"/>
      <c r="L171" s="27"/>
    </row>
    <row r="172" spans="9:12" s="15" customFormat="1" ht="17.25">
      <c r="I172" s="27"/>
      <c r="J172" s="27"/>
      <c r="K172" s="27"/>
      <c r="L172" s="27"/>
    </row>
    <row r="173" spans="9:12" s="15" customFormat="1" ht="17.25">
      <c r="I173" s="27"/>
      <c r="J173" s="27"/>
      <c r="K173" s="27"/>
      <c r="L173" s="27"/>
    </row>
    <row r="174" spans="9:12" s="15" customFormat="1" ht="17.25">
      <c r="I174" s="27"/>
      <c r="J174" s="27"/>
      <c r="K174" s="27"/>
      <c r="L174" s="27"/>
    </row>
    <row r="175" spans="9:12" s="15" customFormat="1" ht="17.25">
      <c r="I175" s="27"/>
      <c r="J175" s="27"/>
      <c r="K175" s="27"/>
      <c r="L175" s="27"/>
    </row>
    <row r="176" spans="9:12" s="15" customFormat="1" ht="17.25">
      <c r="I176" s="27"/>
      <c r="J176" s="27"/>
      <c r="K176" s="27"/>
      <c r="L176" s="27"/>
    </row>
  </sheetData>
  <sheetProtection/>
  <mergeCells count="147">
    <mergeCell ref="C124:L124"/>
    <mergeCell ref="C116:D116"/>
    <mergeCell ref="E116:L116"/>
    <mergeCell ref="G150:L150"/>
    <mergeCell ref="C151:L151"/>
    <mergeCell ref="C130:L130"/>
    <mergeCell ref="G131:L131"/>
    <mergeCell ref="G139:L139"/>
    <mergeCell ref="C140:L140"/>
    <mergeCell ref="C132:L132"/>
    <mergeCell ref="G147:L147"/>
    <mergeCell ref="C148:L148"/>
    <mergeCell ref="J117:L117"/>
    <mergeCell ref="D117:F117"/>
    <mergeCell ref="C119:G119"/>
    <mergeCell ref="C125:D125"/>
    <mergeCell ref="E125:L125"/>
    <mergeCell ref="C126:L126"/>
    <mergeCell ref="H119:L119"/>
    <mergeCell ref="C120:L120"/>
    <mergeCell ref="C121:L121"/>
    <mergeCell ref="C122:L122"/>
    <mergeCell ref="C128:L128"/>
    <mergeCell ref="I61:L61"/>
    <mergeCell ref="I62:L62"/>
    <mergeCell ref="I63:L63"/>
    <mergeCell ref="I64:L64"/>
    <mergeCell ref="I65:L65"/>
    <mergeCell ref="B65:G65"/>
    <mergeCell ref="I111:L111"/>
    <mergeCell ref="F102:L102"/>
    <mergeCell ref="A104:L104"/>
    <mergeCell ref="I53:L53"/>
    <mergeCell ref="I54:L54"/>
    <mergeCell ref="I55:L55"/>
    <mergeCell ref="I56:L56"/>
    <mergeCell ref="I57:L57"/>
    <mergeCell ref="I58:L58"/>
    <mergeCell ref="B84:L84"/>
    <mergeCell ref="B103:L103"/>
    <mergeCell ref="I43:L43"/>
    <mergeCell ref="I44:L44"/>
    <mergeCell ref="I45:L45"/>
    <mergeCell ref="I46:L46"/>
    <mergeCell ref="I59:L59"/>
    <mergeCell ref="I60:L60"/>
    <mergeCell ref="I49:L49"/>
    <mergeCell ref="I50:L50"/>
    <mergeCell ref="I51:L51"/>
    <mergeCell ref="I52:L52"/>
    <mergeCell ref="I47:L47"/>
    <mergeCell ref="I48:L48"/>
    <mergeCell ref="B63:G63"/>
    <mergeCell ref="B64:G64"/>
    <mergeCell ref="C59:G59"/>
    <mergeCell ref="B62:G62"/>
    <mergeCell ref="D60:E60"/>
    <mergeCell ref="D61:E61"/>
    <mergeCell ref="C49:G49"/>
    <mergeCell ref="C50:G50"/>
    <mergeCell ref="C42:G42"/>
    <mergeCell ref="B43:G43"/>
    <mergeCell ref="B56:G56"/>
    <mergeCell ref="C52:G52"/>
    <mergeCell ref="C53:G53"/>
    <mergeCell ref="C44:G44"/>
    <mergeCell ref="C45:G45"/>
    <mergeCell ref="C46:G46"/>
    <mergeCell ref="C47:G47"/>
    <mergeCell ref="C48:G48"/>
    <mergeCell ref="I42:L42"/>
    <mergeCell ref="I24:L24"/>
    <mergeCell ref="I25:L25"/>
    <mergeCell ref="I26:L26"/>
    <mergeCell ref="I29:L29"/>
    <mergeCell ref="I30:L30"/>
    <mergeCell ref="I31:L31"/>
    <mergeCell ref="I38:L38"/>
    <mergeCell ref="I39:L39"/>
    <mergeCell ref="C41:G41"/>
    <mergeCell ref="B40:G40"/>
    <mergeCell ref="I41:L41"/>
    <mergeCell ref="I35:L35"/>
    <mergeCell ref="I37:L37"/>
    <mergeCell ref="C36:G36"/>
    <mergeCell ref="C37:G37"/>
    <mergeCell ref="C38:G38"/>
    <mergeCell ref="I6:L6"/>
    <mergeCell ref="I7:L7"/>
    <mergeCell ref="I8:L8"/>
    <mergeCell ref="K9:L9"/>
    <mergeCell ref="I21:L21"/>
    <mergeCell ref="I23:L23"/>
    <mergeCell ref="I17:L17"/>
    <mergeCell ref="I16:L16"/>
    <mergeCell ref="I20:L20"/>
    <mergeCell ref="I18:L18"/>
    <mergeCell ref="I110:L110"/>
    <mergeCell ref="I109:L109"/>
    <mergeCell ref="I108:L108"/>
    <mergeCell ref="B105:L105"/>
    <mergeCell ref="E79:L79"/>
    <mergeCell ref="B85:L85"/>
    <mergeCell ref="A101:L101"/>
    <mergeCell ref="D102:E102"/>
    <mergeCell ref="G83:I83"/>
    <mergeCell ref="B83:F83"/>
    <mergeCell ref="A76:L76"/>
    <mergeCell ref="B79:D79"/>
    <mergeCell ref="B81:D81"/>
    <mergeCell ref="E81:L81"/>
    <mergeCell ref="A1:L1"/>
    <mergeCell ref="A2:L2"/>
    <mergeCell ref="B66:I66"/>
    <mergeCell ref="A74:L74"/>
    <mergeCell ref="D25:E25"/>
    <mergeCell ref="C30:G30"/>
    <mergeCell ref="C31:G31"/>
    <mergeCell ref="C39:G39"/>
    <mergeCell ref="I34:L34"/>
    <mergeCell ref="A3:B3"/>
    <mergeCell ref="C21:G21"/>
    <mergeCell ref="C23:G23"/>
    <mergeCell ref="B6:G6"/>
    <mergeCell ref="B7:G7"/>
    <mergeCell ref="B8:G8"/>
    <mergeCell ref="B9:G9"/>
    <mergeCell ref="B10:G10"/>
    <mergeCell ref="C11:G11"/>
    <mergeCell ref="C13:G13"/>
    <mergeCell ref="C14:G14"/>
    <mergeCell ref="C15:G15"/>
    <mergeCell ref="C58:G58"/>
    <mergeCell ref="B16:G16"/>
    <mergeCell ref="B20:G20"/>
    <mergeCell ref="C22:G22"/>
    <mergeCell ref="C24:G24"/>
    <mergeCell ref="A4:L4"/>
    <mergeCell ref="C51:G51"/>
    <mergeCell ref="C54:G54"/>
    <mergeCell ref="C55:G55"/>
    <mergeCell ref="C57:G57"/>
    <mergeCell ref="C35:G35"/>
    <mergeCell ref="F25:G25"/>
    <mergeCell ref="B26:G26"/>
    <mergeCell ref="C29:G29"/>
    <mergeCell ref="C34:G34"/>
  </mergeCells>
  <conditionalFormatting sqref="D102:E102 G83:I83 I110:L111">
    <cfRule type="cellIs" priority="12" dxfId="4" operator="equal" stopIfTrue="1">
      <formula>0</formula>
    </cfRule>
  </conditionalFormatting>
  <conditionalFormatting sqref="I26:L26">
    <cfRule type="cellIs" priority="2" dxfId="3" operator="equal" stopIfTrue="1">
      <formula>0</formula>
    </cfRule>
  </conditionalFormatting>
  <conditionalFormatting sqref="I44:L44">
    <cfRule type="cellIs" priority="1" dxfId="5" operator="equal" stopIfTrue="1">
      <formula>0</formula>
    </cfRule>
  </conditionalFormatting>
  <printOptions/>
  <pageMargins left="0.31" right="0.15" top="0.18" bottom="0.2" header="0.16" footer="0.16"/>
  <pageSetup horizontalDpi="600" verticalDpi="600" orientation="portrait" paperSize="9" r:id="rId2"/>
  <headerFooter>
    <oddFooter>&amp;L&amp;5&amp;Z&amp;F&amp;R&amp;7&amp;P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4">
      <selection activeCell="M25" sqref="M25"/>
    </sheetView>
  </sheetViews>
  <sheetFormatPr defaultColWidth="9.140625" defaultRowHeight="15"/>
  <cols>
    <col min="1" max="2" width="4.140625" style="1" customWidth="1"/>
    <col min="3" max="3" width="6.7109375" style="1" customWidth="1"/>
    <col min="4" max="4" width="7.57421875" style="1" customWidth="1"/>
    <col min="5" max="5" width="9.140625" style="1" customWidth="1"/>
    <col min="6" max="6" width="7.00390625" style="1" customWidth="1"/>
    <col min="7" max="7" width="9.57421875" style="1" customWidth="1"/>
    <col min="8" max="8" width="8.00390625" style="1" customWidth="1"/>
    <col min="9" max="9" width="2.421875" style="1" customWidth="1"/>
    <col min="10" max="10" width="8.28125" style="1" customWidth="1"/>
    <col min="11" max="11" width="7.28125" style="1" customWidth="1"/>
    <col min="12" max="12" width="3.7109375" style="1" customWidth="1"/>
    <col min="13" max="13" width="17.140625" style="1" customWidth="1"/>
    <col min="14" max="16384" width="9.140625" style="1" customWidth="1"/>
  </cols>
  <sheetData>
    <row r="1" spans="1:13" ht="27" thickTop="1">
      <c r="A1" s="313" t="s">
        <v>26</v>
      </c>
      <c r="B1" s="309"/>
      <c r="C1" s="309"/>
      <c r="D1" s="309"/>
      <c r="E1" s="309" t="str">
        <f>DATA!B3</f>
        <v>zL 5|6J A1FL lJGI D\lNZ</v>
      </c>
      <c r="F1" s="309"/>
      <c r="G1" s="309"/>
      <c r="H1" s="309"/>
      <c r="I1" s="309"/>
      <c r="J1" s="309"/>
      <c r="K1" s="309"/>
      <c r="L1" s="309"/>
      <c r="M1" s="310"/>
    </row>
    <row r="2" spans="1:13" ht="26.25">
      <c r="A2" s="314" t="s">
        <v>27</v>
      </c>
      <c r="B2" s="315"/>
      <c r="C2" s="315"/>
      <c r="D2" s="316"/>
      <c r="E2" s="311" t="str">
        <f>DATA!B4</f>
        <v>lXX]lJCFZ lJ:TFZvEFJGUZ</v>
      </c>
      <c r="F2" s="311"/>
      <c r="G2" s="311"/>
      <c r="H2" s="311"/>
      <c r="I2" s="311"/>
      <c r="J2" s="311"/>
      <c r="K2" s="311"/>
      <c r="L2" s="311"/>
      <c r="M2" s="312"/>
    </row>
    <row r="3" spans="1:13" ht="15">
      <c r="A3" s="96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118"/>
    </row>
    <row r="4" spans="1:13" ht="15">
      <c r="A4" s="96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118"/>
    </row>
    <row r="5" spans="1:13" ht="15">
      <c r="A5" s="96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118"/>
    </row>
    <row r="6" spans="1:13" ht="15">
      <c r="A6" s="96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118"/>
    </row>
    <row r="7" spans="1:13" s="3" customFormat="1" ht="18">
      <c r="A7" s="91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119"/>
    </row>
    <row r="8" spans="1:13" s="3" customFormat="1" ht="18.75" thickBot="1">
      <c r="A8" s="91"/>
      <c r="B8" s="8"/>
      <c r="C8" s="8" t="s">
        <v>28</v>
      </c>
      <c r="D8" s="8"/>
      <c r="E8" s="8"/>
      <c r="F8" s="8"/>
      <c r="G8" s="285" t="str">
        <f>DATA!B5</f>
        <v>zL 5\SHEF. V[RP ZFHIU]~</v>
      </c>
      <c r="H8" s="285"/>
      <c r="I8" s="285"/>
      <c r="J8" s="285"/>
      <c r="K8" s="285"/>
      <c r="L8" s="285"/>
      <c r="M8" s="286"/>
    </row>
    <row r="9" spans="1:13" s="3" customFormat="1" ht="18.75" thickBot="1">
      <c r="A9" s="306" t="s">
        <v>29</v>
      </c>
      <c r="B9" s="307"/>
      <c r="C9" s="307"/>
      <c r="D9" s="22" t="str">
        <f>E1&amp;"          "&amp;E2</f>
        <v>zL 5|6J A1FL lJGI D\lNZ          lXX]lJCFZ lJ:TFZvEFJGUZ</v>
      </c>
      <c r="E9" s="22"/>
      <c r="F9" s="22"/>
      <c r="G9" s="22"/>
      <c r="H9" s="22"/>
      <c r="I9" s="17"/>
      <c r="J9" s="23"/>
      <c r="K9" s="23"/>
      <c r="L9" s="23"/>
      <c r="M9" s="119"/>
    </row>
    <row r="10" spans="1:13" s="3" customFormat="1" ht="23.25">
      <c r="A10" s="306" t="s">
        <v>30</v>
      </c>
      <c r="B10" s="307"/>
      <c r="C10" s="318" t="str">
        <f>DATA!B7</f>
        <v>C[0 S,FS"</v>
      </c>
      <c r="D10" s="318"/>
      <c r="E10" s="308" t="s">
        <v>187</v>
      </c>
      <c r="F10" s="308"/>
      <c r="G10" s="308"/>
      <c r="H10" s="308"/>
      <c r="I10" s="308"/>
      <c r="J10" s="308"/>
      <c r="K10" s="317">
        <f>DATA!B6</f>
        <v>3417</v>
      </c>
      <c r="L10" s="317"/>
      <c r="M10" s="119" t="s">
        <v>31</v>
      </c>
    </row>
    <row r="11" spans="1:13" s="3" customFormat="1" ht="18">
      <c r="A11" s="91" t="s">
        <v>32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119"/>
    </row>
    <row r="12" spans="1:13" s="3" customFormat="1" ht="18.75" thickBot="1">
      <c r="A12" s="96" t="s">
        <v>3</v>
      </c>
      <c r="B12" s="274" t="s">
        <v>34</v>
      </c>
      <c r="C12" s="274"/>
      <c r="D12" s="274"/>
      <c r="E12" s="274"/>
      <c r="F12" s="274"/>
      <c r="G12" s="274"/>
      <c r="H12" s="120">
        <v>2010</v>
      </c>
      <c r="I12" s="8" t="s">
        <v>36</v>
      </c>
      <c r="J12" s="120">
        <f>H12+1</f>
        <v>2011</v>
      </c>
      <c r="K12" s="8"/>
      <c r="L12" s="8" t="s">
        <v>33</v>
      </c>
      <c r="M12" s="172">
        <f>Sheet4!E26</f>
        <v>80893</v>
      </c>
    </row>
    <row r="13" spans="1:13" s="3" customFormat="1" ht="7.5" customHeight="1">
      <c r="A13" s="96"/>
      <c r="B13" s="97"/>
      <c r="C13" s="122"/>
      <c r="D13" s="122"/>
      <c r="E13" s="122"/>
      <c r="F13" s="122"/>
      <c r="G13" s="122"/>
      <c r="H13" s="120"/>
      <c r="I13" s="8"/>
      <c r="J13" s="120"/>
      <c r="K13" s="8"/>
      <c r="L13" s="8"/>
      <c r="M13" s="119"/>
    </row>
    <row r="14" spans="1:13" s="3" customFormat="1" ht="18.75" thickBot="1">
      <c r="A14" s="96"/>
      <c r="B14" s="274" t="s">
        <v>34</v>
      </c>
      <c r="C14" s="274"/>
      <c r="D14" s="274"/>
      <c r="E14" s="274"/>
      <c r="F14" s="274"/>
      <c r="G14" s="274"/>
      <c r="H14" s="120">
        <f>J12</f>
        <v>2011</v>
      </c>
      <c r="I14" s="8"/>
      <c r="J14" s="120">
        <f>H14+1</f>
        <v>2012</v>
      </c>
      <c r="K14" s="8"/>
      <c r="L14" s="8" t="s">
        <v>33</v>
      </c>
      <c r="M14" s="172">
        <f>Sheet4!E27</f>
        <v>24000</v>
      </c>
    </row>
    <row r="15" spans="1:13" s="3" customFormat="1" ht="7.5" customHeight="1">
      <c r="A15" s="96"/>
      <c r="B15" s="122"/>
      <c r="C15" s="122"/>
      <c r="D15" s="122"/>
      <c r="E15" s="122"/>
      <c r="F15" s="122"/>
      <c r="G15" s="122"/>
      <c r="H15" s="120"/>
      <c r="I15" s="8"/>
      <c r="J15" s="120"/>
      <c r="K15" s="8"/>
      <c r="L15" s="8"/>
      <c r="M15" s="119"/>
    </row>
    <row r="16" spans="1:13" s="3" customFormat="1" ht="21.75" thickBot="1">
      <c r="A16" s="96" t="s">
        <v>5</v>
      </c>
      <c r="B16" s="274" t="s">
        <v>35</v>
      </c>
      <c r="C16" s="303"/>
      <c r="D16" s="303"/>
      <c r="E16" s="303"/>
      <c r="F16" s="303"/>
      <c r="G16" s="303"/>
      <c r="H16" s="120">
        <f>J14</f>
        <v>2012</v>
      </c>
      <c r="I16" s="8" t="s">
        <v>36</v>
      </c>
      <c r="J16" s="120">
        <f>H16+1</f>
        <v>2013</v>
      </c>
      <c r="K16" s="8"/>
      <c r="L16" s="8" t="s">
        <v>33</v>
      </c>
      <c r="M16" s="121"/>
    </row>
    <row r="17" spans="1:13" s="3" customFormat="1" ht="18.75">
      <c r="A17" s="91"/>
      <c r="B17" s="274" t="s">
        <v>37</v>
      </c>
      <c r="C17" s="303"/>
      <c r="D17" s="303"/>
      <c r="E17" s="303"/>
      <c r="F17" s="303"/>
      <c r="G17" s="303"/>
      <c r="H17" s="303"/>
      <c r="I17" s="8"/>
      <c r="J17" s="8"/>
      <c r="K17" s="8"/>
      <c r="L17" s="8"/>
      <c r="M17" s="119"/>
    </row>
    <row r="18" spans="1:13" s="3" customFormat="1" ht="18.75">
      <c r="A18" s="91"/>
      <c r="B18" s="8"/>
      <c r="C18" s="123"/>
      <c r="D18" s="123"/>
      <c r="E18" s="123"/>
      <c r="F18" s="123"/>
      <c r="G18" s="123"/>
      <c r="H18" s="123"/>
      <c r="I18" s="8"/>
      <c r="J18" s="8"/>
      <c r="K18" s="8"/>
      <c r="L18" s="8"/>
      <c r="M18" s="119"/>
    </row>
    <row r="19" spans="1:13" s="3" customFormat="1" ht="19.5" thickBot="1">
      <c r="A19" s="96" t="s">
        <v>9</v>
      </c>
      <c r="B19" s="274" t="s">
        <v>38</v>
      </c>
      <c r="C19" s="303"/>
      <c r="D19" s="303"/>
      <c r="E19" s="303"/>
      <c r="F19" s="303"/>
      <c r="G19" s="303"/>
      <c r="H19" s="8"/>
      <c r="I19" s="8"/>
      <c r="J19" s="8"/>
      <c r="K19" s="8"/>
      <c r="L19" s="8" t="s">
        <v>33</v>
      </c>
      <c r="M19" s="172">
        <f>M12+M14+M16</f>
        <v>104893</v>
      </c>
    </row>
    <row r="20" spans="1:13" s="3" customFormat="1" ht="18.75">
      <c r="A20" s="91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119"/>
    </row>
    <row r="21" spans="1:13" s="3" customFormat="1" ht="21.75" thickBot="1">
      <c r="A21" s="96" t="s">
        <v>39</v>
      </c>
      <c r="B21" s="274" t="s">
        <v>42</v>
      </c>
      <c r="C21" s="303"/>
      <c r="D21" s="303"/>
      <c r="E21" s="303"/>
      <c r="F21" s="303"/>
      <c r="G21" s="303"/>
      <c r="H21" s="8"/>
      <c r="I21" s="8"/>
      <c r="J21" s="8"/>
      <c r="K21" s="8"/>
      <c r="L21" s="8" t="s">
        <v>33</v>
      </c>
      <c r="M21" s="121">
        <v>0</v>
      </c>
    </row>
    <row r="22" spans="1:13" s="3" customFormat="1" ht="18.75">
      <c r="A22" s="91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124"/>
    </row>
    <row r="23" spans="1:13" s="3" customFormat="1" ht="21.75" thickBot="1">
      <c r="A23" s="96" t="s">
        <v>40</v>
      </c>
      <c r="B23" s="274" t="s">
        <v>43</v>
      </c>
      <c r="C23" s="303"/>
      <c r="D23" s="303"/>
      <c r="E23" s="303"/>
      <c r="F23" s="303"/>
      <c r="G23" s="303"/>
      <c r="H23" s="303"/>
      <c r="I23" s="8"/>
      <c r="J23" s="8"/>
      <c r="K23" s="8"/>
      <c r="L23" s="8" t="s">
        <v>33</v>
      </c>
      <c r="M23" s="121">
        <f>Sheet4!E29</f>
        <v>12661</v>
      </c>
    </row>
    <row r="24" spans="1:13" s="3" customFormat="1" ht="18.75">
      <c r="A24" s="91"/>
      <c r="B24" s="305" t="s">
        <v>228</v>
      </c>
      <c r="C24" s="305"/>
      <c r="D24" s="305"/>
      <c r="E24" s="305"/>
      <c r="F24" s="305"/>
      <c r="G24" s="305"/>
      <c r="H24" s="305"/>
      <c r="I24" s="8"/>
      <c r="J24" s="8"/>
      <c r="K24" s="8"/>
      <c r="L24" s="8"/>
      <c r="M24" s="119"/>
    </row>
    <row r="25" spans="1:13" s="3" customFormat="1" ht="19.5" thickBot="1">
      <c r="A25" s="96" t="s">
        <v>41</v>
      </c>
      <c r="B25" s="274" t="s">
        <v>44</v>
      </c>
      <c r="C25" s="303"/>
      <c r="D25" s="303"/>
      <c r="E25" s="303"/>
      <c r="F25" s="303"/>
      <c r="G25" s="303"/>
      <c r="H25" s="8"/>
      <c r="I25" s="8"/>
      <c r="J25" s="8"/>
      <c r="K25" s="8"/>
      <c r="L25" s="8" t="s">
        <v>33</v>
      </c>
      <c r="M25" s="172">
        <f>M19-M21-M23</f>
        <v>92232</v>
      </c>
    </row>
    <row r="26" spans="1:13" s="3" customFormat="1" ht="18.75">
      <c r="A26" s="91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119"/>
    </row>
    <row r="27" spans="1:13" s="3" customFormat="1" ht="21.75" thickBot="1">
      <c r="A27" s="300" t="s">
        <v>45</v>
      </c>
      <c r="B27" s="301"/>
      <c r="C27" s="301"/>
      <c r="D27" s="301"/>
      <c r="E27" s="301"/>
      <c r="F27" s="302" t="str">
        <f>DATA!B5</f>
        <v>zL 5\SHEF. V[RP ZFHIU]~</v>
      </c>
      <c r="G27" s="302"/>
      <c r="H27" s="302"/>
      <c r="I27" s="302"/>
      <c r="J27" s="302"/>
      <c r="K27" s="302"/>
      <c r="L27" s="8" t="s">
        <v>169</v>
      </c>
      <c r="M27" s="119"/>
    </row>
    <row r="28" spans="1:13" s="153" customFormat="1" ht="37.5" customHeight="1" thickBot="1">
      <c r="A28" s="151" t="s">
        <v>168</v>
      </c>
      <c r="B28" s="297">
        <f>M25</f>
        <v>92232</v>
      </c>
      <c r="C28" s="297"/>
      <c r="D28" s="297"/>
      <c r="E28" s="152" t="s">
        <v>22</v>
      </c>
      <c r="F28" s="298" t="str">
        <f>[1]!amtinwords(B28)</f>
        <v>Rupees Ninety Two Thousand Two Hundred Thirty Two Only</v>
      </c>
      <c r="G28" s="298"/>
      <c r="H28" s="298"/>
      <c r="I28" s="298"/>
      <c r="J28" s="298"/>
      <c r="K28" s="298"/>
      <c r="L28" s="298"/>
      <c r="M28" s="299"/>
    </row>
    <row r="29" spans="1:13" s="3" customFormat="1" ht="18.75">
      <c r="A29" s="91" t="s">
        <v>46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119"/>
    </row>
    <row r="30" spans="1:13" s="3" customFormat="1" ht="18.75">
      <c r="A30" s="91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119"/>
    </row>
    <row r="31" spans="1:13" s="3" customFormat="1" ht="18.75">
      <c r="A31" s="91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119"/>
    </row>
    <row r="32" spans="1:13" s="3" customFormat="1" ht="18.75">
      <c r="A32" s="91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119"/>
    </row>
    <row r="33" spans="1:13" s="3" customFormat="1" ht="21">
      <c r="A33" s="149" t="s">
        <v>25</v>
      </c>
      <c r="B33" s="92"/>
      <c r="C33" s="304" t="str">
        <f>DATA!B17</f>
        <v>EFJGUZ</v>
      </c>
      <c r="D33" s="304"/>
      <c r="E33" s="148"/>
      <c r="F33" s="8"/>
      <c r="G33" s="8"/>
      <c r="H33" s="8"/>
      <c r="I33" s="8"/>
      <c r="J33" s="8"/>
      <c r="K33" s="8"/>
      <c r="L33" s="8"/>
      <c r="M33" s="119"/>
    </row>
    <row r="34" spans="1:13" s="3" customFormat="1" ht="18.75">
      <c r="A34" s="149" t="s">
        <v>24</v>
      </c>
      <c r="B34" s="92"/>
      <c r="C34" s="295">
        <f ca="1">TODAY()</f>
        <v>43062</v>
      </c>
      <c r="D34" s="296"/>
      <c r="E34" s="150"/>
      <c r="F34" s="8"/>
      <c r="G34" s="8"/>
      <c r="H34" s="8"/>
      <c r="I34" s="8"/>
      <c r="J34" s="8"/>
      <c r="K34" s="8"/>
      <c r="L34" s="8"/>
      <c r="M34" s="119"/>
    </row>
    <row r="35" spans="1:13" s="3" customFormat="1" ht="18.75">
      <c r="A35" s="91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119"/>
    </row>
    <row r="36" spans="1:13" s="3" customFormat="1" ht="18.75">
      <c r="A36" s="91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119"/>
    </row>
    <row r="37" spans="1:13" s="3" customFormat="1" ht="18.75">
      <c r="A37" s="91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119"/>
    </row>
    <row r="38" spans="1:13" s="3" customFormat="1" ht="18.75">
      <c r="A38" s="91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119"/>
    </row>
    <row r="39" spans="1:13" s="3" customFormat="1" ht="18.75">
      <c r="A39" s="91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119"/>
    </row>
    <row r="40" spans="1:13" s="3" customFormat="1" ht="19.5" thickBot="1">
      <c r="A40" s="125"/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7"/>
    </row>
    <row r="41" s="3" customFormat="1" ht="19.5" thickTop="1"/>
    <row r="42" s="3" customFormat="1" ht="18.75"/>
    <row r="43" s="3" customFormat="1" ht="18.75"/>
    <row r="44" s="3" customFormat="1" ht="18.75"/>
    <row r="45" s="3" customFormat="1" ht="18.75"/>
    <row r="46" s="3" customFormat="1" ht="18.75"/>
    <row r="47" s="3" customFormat="1" ht="18.75"/>
    <row r="48" s="3" customFormat="1" ht="18.75"/>
    <row r="49" s="3" customFormat="1" ht="18.75"/>
    <row r="50" s="3" customFormat="1" ht="18.75"/>
    <row r="51" s="3" customFormat="1" ht="18.75"/>
    <row r="52" s="3" customFormat="1" ht="18.75"/>
    <row r="53" s="3" customFormat="1" ht="18.75"/>
    <row r="54" s="3" customFormat="1" ht="18.75"/>
    <row r="55" s="3" customFormat="1" ht="18.75"/>
    <row r="56" s="3" customFormat="1" ht="18.75"/>
    <row r="57" s="3" customFormat="1" ht="18.75"/>
    <row r="58" s="3" customFormat="1" ht="18.75"/>
    <row r="59" s="3" customFormat="1" ht="18.75"/>
    <row r="60" s="3" customFormat="1" ht="18.75"/>
    <row r="61" s="3" customFormat="1" ht="18.75"/>
    <row r="62" s="3" customFormat="1" ht="18.75"/>
    <row r="63" s="3" customFormat="1" ht="18.75"/>
    <row r="64" s="3" customFormat="1" ht="18.75"/>
    <row r="65" s="3" customFormat="1" ht="18.75"/>
    <row r="66" s="3" customFormat="1" ht="18.75"/>
    <row r="67" s="3" customFormat="1" ht="18.75"/>
    <row r="68" s="3" customFormat="1" ht="18.75"/>
    <row r="69" s="3" customFormat="1" ht="18.75"/>
    <row r="70" s="3" customFormat="1" ht="18.75"/>
    <row r="71" s="3" customFormat="1" ht="18.75"/>
    <row r="72" s="3" customFormat="1" ht="18.75"/>
    <row r="73" s="3" customFormat="1" ht="18.75"/>
    <row r="74" s="3" customFormat="1" ht="18.75"/>
    <row r="75" s="3" customFormat="1" ht="18.75"/>
    <row r="76" s="3" customFormat="1" ht="18.75"/>
    <row r="77" s="3" customFormat="1" ht="18.75"/>
    <row r="78" s="3" customFormat="1" ht="18.75"/>
  </sheetData>
  <sheetProtection/>
  <mergeCells count="25">
    <mergeCell ref="B19:G19"/>
    <mergeCell ref="B21:G21"/>
    <mergeCell ref="E1:M1"/>
    <mergeCell ref="E2:M2"/>
    <mergeCell ref="G8:M8"/>
    <mergeCell ref="A1:D1"/>
    <mergeCell ref="A2:D2"/>
    <mergeCell ref="K10:L10"/>
    <mergeCell ref="C10:D10"/>
    <mergeCell ref="A10:B10"/>
    <mergeCell ref="A9:C9"/>
    <mergeCell ref="B12:G12"/>
    <mergeCell ref="B16:G16"/>
    <mergeCell ref="B17:H17"/>
    <mergeCell ref="E10:J10"/>
    <mergeCell ref="B14:G14"/>
    <mergeCell ref="C34:D34"/>
    <mergeCell ref="B28:D28"/>
    <mergeCell ref="F28:M28"/>
    <mergeCell ref="A27:E27"/>
    <mergeCell ref="F27:K27"/>
    <mergeCell ref="B23:H23"/>
    <mergeCell ref="C33:D33"/>
    <mergeCell ref="B24:H24"/>
    <mergeCell ref="B25:G25"/>
  </mergeCells>
  <printOptions/>
  <pageMargins left="0.47" right="0.26" top="0.39" bottom="0.52" header="0.3" footer="0.3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10.28125" style="2" customWidth="1"/>
    <col min="2" max="2" width="12.421875" style="2" customWidth="1"/>
    <col min="3" max="3" width="7.7109375" style="2" customWidth="1"/>
    <col min="4" max="4" width="8.57421875" style="2" customWidth="1"/>
    <col min="5" max="5" width="9.8515625" style="2" customWidth="1"/>
    <col min="6" max="6" width="9.421875" style="2" customWidth="1"/>
    <col min="7" max="7" width="6.00390625" style="2" customWidth="1"/>
    <col min="8" max="8" width="8.7109375" style="2" customWidth="1"/>
    <col min="9" max="9" width="6.421875" style="2" customWidth="1"/>
    <col min="10" max="10" width="16.7109375" style="2" customWidth="1"/>
    <col min="11" max="11" width="6.140625" style="2" customWidth="1"/>
    <col min="12" max="16384" width="9.140625" style="2" customWidth="1"/>
  </cols>
  <sheetData>
    <row r="1" spans="1:10" ht="29.25" thickTop="1">
      <c r="A1" s="335" t="s">
        <v>26</v>
      </c>
      <c r="B1" s="336"/>
      <c r="C1" s="309" t="str">
        <f>DATA!B3</f>
        <v>zL 5|6J A1FL lJGI D\lNZ</v>
      </c>
      <c r="D1" s="309"/>
      <c r="E1" s="309"/>
      <c r="F1" s="309"/>
      <c r="G1" s="309"/>
      <c r="H1" s="309"/>
      <c r="I1" s="309"/>
      <c r="J1" s="310"/>
    </row>
    <row r="2" spans="1:10" ht="27">
      <c r="A2" s="337" t="s">
        <v>27</v>
      </c>
      <c r="B2" s="338"/>
      <c r="C2" s="311" t="str">
        <f>DATA!B4</f>
        <v>lXX]lJCFZ lJ:TFZvEFJGUZ</v>
      </c>
      <c r="D2" s="311"/>
      <c r="E2" s="311"/>
      <c r="F2" s="311"/>
      <c r="G2" s="311"/>
      <c r="H2" s="311"/>
      <c r="I2" s="311"/>
      <c r="J2" s="312"/>
    </row>
    <row r="3" spans="1:10" ht="16.5">
      <c r="A3" s="96"/>
      <c r="B3" s="97"/>
      <c r="C3" s="97"/>
      <c r="D3" s="97"/>
      <c r="E3" s="97"/>
      <c r="F3" s="97"/>
      <c r="G3" s="97"/>
      <c r="H3" s="97"/>
      <c r="I3" s="97"/>
      <c r="J3" s="128"/>
    </row>
    <row r="4" spans="1:10" ht="16.5">
      <c r="A4" s="96"/>
      <c r="B4" s="97"/>
      <c r="C4" s="97"/>
      <c r="D4" s="97"/>
      <c r="E4" s="97"/>
      <c r="F4" s="97"/>
      <c r="G4" s="97"/>
      <c r="H4" s="97"/>
      <c r="I4" s="97"/>
      <c r="J4" s="128"/>
    </row>
    <row r="5" spans="1:10" ht="16.5">
      <c r="A5" s="96"/>
      <c r="B5" s="97"/>
      <c r="C5" s="97"/>
      <c r="D5" s="97"/>
      <c r="E5" s="97"/>
      <c r="F5" s="97"/>
      <c r="G5" s="97"/>
      <c r="H5" s="97"/>
      <c r="I5" s="97"/>
      <c r="J5" s="128"/>
    </row>
    <row r="6" spans="1:10" ht="16.5">
      <c r="A6" s="96"/>
      <c r="B6" s="97"/>
      <c r="C6" s="97"/>
      <c r="D6" s="97"/>
      <c r="E6" s="97"/>
      <c r="F6" s="97"/>
      <c r="G6" s="97"/>
      <c r="H6" s="97"/>
      <c r="I6" s="97"/>
      <c r="J6" s="128"/>
    </row>
    <row r="7" spans="1:10" s="5" customFormat="1" ht="24.75" customHeight="1" thickBot="1">
      <c r="A7" s="339" t="s">
        <v>170</v>
      </c>
      <c r="B7" s="340"/>
      <c r="C7" s="324" t="str">
        <f>C1&amp;"        "&amp;C2</f>
        <v>zL 5|6J A1FL lJGI D\lNZ        lXX]lJCFZ lJ:TFZvEFJGUZ</v>
      </c>
      <c r="D7" s="324"/>
      <c r="E7" s="324"/>
      <c r="F7" s="324"/>
      <c r="G7" s="324"/>
      <c r="H7" s="324"/>
      <c r="I7" s="324"/>
      <c r="J7" s="341"/>
    </row>
    <row r="8" spans="1:10" s="5" customFormat="1" ht="24.75" customHeight="1" thickBot="1">
      <c r="A8" s="129" t="s">
        <v>171</v>
      </c>
      <c r="B8" s="324" t="str">
        <f>DATA!B5</f>
        <v>zL 5\SHEF. V[RP ZFHIU]~</v>
      </c>
      <c r="C8" s="324"/>
      <c r="D8" s="324"/>
      <c r="E8" s="324"/>
      <c r="F8" s="324"/>
      <c r="G8" s="45" t="s">
        <v>8</v>
      </c>
      <c r="H8" s="342" t="str">
        <f>DATA!B7</f>
        <v>C[0 S,FS"</v>
      </c>
      <c r="I8" s="342"/>
      <c r="J8" s="87" t="s">
        <v>172</v>
      </c>
    </row>
    <row r="9" spans="1:10" s="5" customFormat="1" ht="24.75" customHeight="1" thickBot="1">
      <c r="A9" s="90" t="s">
        <v>175</v>
      </c>
      <c r="B9" s="25">
        <f>DATA!B6</f>
        <v>3417</v>
      </c>
      <c r="C9" s="14" t="s">
        <v>10</v>
      </c>
      <c r="D9" s="14"/>
      <c r="E9" s="14"/>
      <c r="F9" s="14"/>
      <c r="G9" s="14"/>
      <c r="H9" s="14"/>
      <c r="I9" s="14"/>
      <c r="J9" s="87"/>
    </row>
    <row r="10" spans="1:10" s="5" customFormat="1" ht="24.75" customHeight="1">
      <c r="A10" s="327" t="s">
        <v>11</v>
      </c>
      <c r="B10" s="225"/>
      <c r="C10" s="225"/>
      <c r="D10" s="225"/>
      <c r="E10" s="225"/>
      <c r="F10" s="225"/>
      <c r="G10" s="225"/>
      <c r="H10" s="225"/>
      <c r="I10" s="225"/>
      <c r="J10" s="278"/>
    </row>
    <row r="11" spans="1:10" s="3" customFormat="1" ht="18">
      <c r="A11" s="91"/>
      <c r="B11" s="8"/>
      <c r="C11" s="8"/>
      <c r="D11" s="8"/>
      <c r="E11" s="8"/>
      <c r="F11" s="8"/>
      <c r="G11" s="8"/>
      <c r="H11" s="8"/>
      <c r="I11" s="8"/>
      <c r="J11" s="119"/>
    </row>
    <row r="12" spans="1:10" s="5" customFormat="1" ht="24" customHeight="1">
      <c r="A12" s="130" t="s">
        <v>20</v>
      </c>
      <c r="B12" s="328" t="s">
        <v>12</v>
      </c>
      <c r="C12" s="328"/>
      <c r="D12" s="328"/>
      <c r="E12" s="328" t="s">
        <v>13</v>
      </c>
      <c r="F12" s="328"/>
      <c r="G12" s="328"/>
      <c r="H12" s="328"/>
      <c r="I12" s="328" t="s">
        <v>14</v>
      </c>
      <c r="J12" s="329"/>
    </row>
    <row r="13" spans="1:10" s="6" customFormat="1" ht="24" customHeight="1">
      <c r="A13" s="131" t="s">
        <v>15</v>
      </c>
      <c r="B13" s="328" t="s">
        <v>16</v>
      </c>
      <c r="C13" s="328"/>
      <c r="D13" s="328"/>
      <c r="E13" s="328" t="s">
        <v>17</v>
      </c>
      <c r="F13" s="328"/>
      <c r="G13" s="328"/>
      <c r="H13" s="328"/>
      <c r="I13" s="328" t="s">
        <v>18</v>
      </c>
      <c r="J13" s="329"/>
    </row>
    <row r="14" spans="1:10" s="6" customFormat="1" ht="35.25" customHeight="1">
      <c r="A14" s="132"/>
      <c r="B14" s="321"/>
      <c r="C14" s="322"/>
      <c r="D14" s="323"/>
      <c r="E14" s="319"/>
      <c r="F14" s="319"/>
      <c r="G14" s="319"/>
      <c r="H14" s="319"/>
      <c r="I14" s="319"/>
      <c r="J14" s="320"/>
    </row>
    <row r="15" spans="1:10" s="6" customFormat="1" ht="35.25" customHeight="1">
      <c r="A15" s="132"/>
      <c r="B15" s="321"/>
      <c r="C15" s="322"/>
      <c r="D15" s="323"/>
      <c r="E15" s="319"/>
      <c r="F15" s="319"/>
      <c r="G15" s="319"/>
      <c r="H15" s="319"/>
      <c r="I15" s="319"/>
      <c r="J15" s="320"/>
    </row>
    <row r="16" spans="1:10" s="6" customFormat="1" ht="35.25" customHeight="1">
      <c r="A16" s="132"/>
      <c r="B16" s="321"/>
      <c r="C16" s="322"/>
      <c r="D16" s="323"/>
      <c r="E16" s="319"/>
      <c r="F16" s="319"/>
      <c r="G16" s="319"/>
      <c r="H16" s="319"/>
      <c r="I16" s="319"/>
      <c r="J16" s="320"/>
    </row>
    <row r="17" spans="1:10" s="4" customFormat="1" ht="35.25" customHeight="1">
      <c r="A17" s="132"/>
      <c r="B17" s="321"/>
      <c r="C17" s="322"/>
      <c r="D17" s="323"/>
      <c r="E17" s="319"/>
      <c r="F17" s="319"/>
      <c r="G17" s="319"/>
      <c r="H17" s="319"/>
      <c r="I17" s="319"/>
      <c r="J17" s="320"/>
    </row>
    <row r="18" spans="1:10" s="3" customFormat="1" ht="18.75">
      <c r="A18" s="91"/>
      <c r="B18" s="8"/>
      <c r="C18" s="8"/>
      <c r="D18" s="8"/>
      <c r="E18" s="8"/>
      <c r="F18" s="8"/>
      <c r="G18" s="8"/>
      <c r="H18" s="8"/>
      <c r="I18" s="8"/>
      <c r="J18" s="119"/>
    </row>
    <row r="19" spans="1:10" s="5" customFormat="1" ht="24.75" customHeight="1">
      <c r="A19" s="327" t="s">
        <v>19</v>
      </c>
      <c r="B19" s="225"/>
      <c r="C19" s="225"/>
      <c r="D19" s="225"/>
      <c r="E19" s="225"/>
      <c r="F19" s="225"/>
      <c r="G19" s="225"/>
      <c r="H19" s="225"/>
      <c r="I19" s="225"/>
      <c r="J19" s="278"/>
    </row>
    <row r="20" spans="1:10" s="5" customFormat="1" ht="24.75" customHeight="1">
      <c r="A20" s="90"/>
      <c r="B20" s="14"/>
      <c r="C20" s="14"/>
      <c r="D20" s="14"/>
      <c r="E20" s="14"/>
      <c r="F20" s="14"/>
      <c r="G20" s="14"/>
      <c r="H20" s="14"/>
      <c r="I20" s="14"/>
      <c r="J20" s="87"/>
    </row>
    <row r="21" spans="1:10" s="5" customFormat="1" ht="24.75" customHeight="1">
      <c r="A21" s="90" t="s">
        <v>176</v>
      </c>
      <c r="B21" s="14"/>
      <c r="C21" s="14"/>
      <c r="D21" s="14"/>
      <c r="E21" s="14"/>
      <c r="F21" s="14"/>
      <c r="G21" s="14"/>
      <c r="H21" s="14"/>
      <c r="I21" s="14"/>
      <c r="J21" s="87"/>
    </row>
    <row r="22" spans="1:10" s="5" customFormat="1" ht="24.75" customHeight="1" thickBot="1">
      <c r="A22" s="90" t="s">
        <v>167</v>
      </c>
      <c r="B22" s="24">
        <v>0</v>
      </c>
      <c r="C22" s="14" t="s">
        <v>22</v>
      </c>
      <c r="D22" s="325" t="str">
        <f>[1]!amtinwords(B22)</f>
        <v>Rupees NIL Only</v>
      </c>
      <c r="E22" s="325"/>
      <c r="F22" s="325"/>
      <c r="G22" s="325"/>
      <c r="H22" s="325"/>
      <c r="I22" s="325"/>
      <c r="J22" s="326"/>
    </row>
    <row r="23" spans="1:10" s="5" customFormat="1" ht="24.75" customHeight="1" thickBot="1">
      <c r="A23" s="327" t="s">
        <v>173</v>
      </c>
      <c r="B23" s="225"/>
      <c r="C23" s="332"/>
      <c r="D23" s="332"/>
      <c r="E23" s="333" t="s">
        <v>174</v>
      </c>
      <c r="F23" s="333"/>
      <c r="G23" s="333"/>
      <c r="H23" s="333"/>
      <c r="I23" s="333"/>
      <c r="J23" s="334"/>
    </row>
    <row r="24" spans="1:10" s="5" customFormat="1" ht="24.75" customHeight="1">
      <c r="A24" s="90"/>
      <c r="B24" s="14"/>
      <c r="C24" s="14"/>
      <c r="D24" s="14"/>
      <c r="E24" s="14"/>
      <c r="F24" s="14"/>
      <c r="G24" s="14"/>
      <c r="H24" s="14"/>
      <c r="I24" s="14"/>
      <c r="J24" s="87"/>
    </row>
    <row r="25" spans="1:10" s="5" customFormat="1" ht="24.75" customHeight="1">
      <c r="A25" s="90"/>
      <c r="B25" s="220" t="s">
        <v>23</v>
      </c>
      <c r="C25" s="220"/>
      <c r="D25" s="220"/>
      <c r="E25" s="220"/>
      <c r="F25" s="220"/>
      <c r="G25" s="220"/>
      <c r="H25" s="220"/>
      <c r="I25" s="220"/>
      <c r="J25" s="331"/>
    </row>
    <row r="26" spans="1:10" s="5" customFormat="1" ht="24.75" customHeight="1">
      <c r="A26" s="90"/>
      <c r="B26" s="14"/>
      <c r="C26" s="14"/>
      <c r="D26" s="14"/>
      <c r="E26" s="14"/>
      <c r="F26" s="14"/>
      <c r="G26" s="14"/>
      <c r="H26" s="14"/>
      <c r="I26" s="14"/>
      <c r="J26" s="87"/>
    </row>
    <row r="27" spans="1:10" s="5" customFormat="1" ht="24.75" customHeight="1">
      <c r="A27" s="90"/>
      <c r="B27" s="14"/>
      <c r="C27" s="14"/>
      <c r="D27" s="14"/>
      <c r="E27" s="14"/>
      <c r="F27" s="14"/>
      <c r="G27" s="14"/>
      <c r="H27" s="14"/>
      <c r="I27" s="14"/>
      <c r="J27" s="87"/>
    </row>
    <row r="28" spans="1:10" s="5" customFormat="1" ht="24.75" customHeight="1">
      <c r="A28" s="90" t="s">
        <v>25</v>
      </c>
      <c r="B28" s="52" t="str">
        <f>DATA!B17</f>
        <v>EFJGUZ</v>
      </c>
      <c r="C28" s="14"/>
      <c r="D28" s="14"/>
      <c r="E28" s="14"/>
      <c r="F28" s="14"/>
      <c r="G28" s="14"/>
      <c r="H28" s="14"/>
      <c r="I28" s="14"/>
      <c r="J28" s="87"/>
    </row>
    <row r="29" spans="1:10" s="5" customFormat="1" ht="24.75" customHeight="1">
      <c r="A29" s="90" t="s">
        <v>24</v>
      </c>
      <c r="B29" s="330">
        <f ca="1">TODAY()</f>
        <v>43062</v>
      </c>
      <c r="C29" s="330"/>
      <c r="D29" s="14"/>
      <c r="E29" s="14"/>
      <c r="F29" s="14"/>
      <c r="G29" s="14"/>
      <c r="H29" s="14"/>
      <c r="I29" s="14"/>
      <c r="J29" s="87"/>
    </row>
    <row r="30" spans="1:10" s="3" customFormat="1" ht="18.75">
      <c r="A30" s="91"/>
      <c r="B30" s="8"/>
      <c r="C30" s="8"/>
      <c r="D30" s="8"/>
      <c r="E30" s="8"/>
      <c r="F30" s="8"/>
      <c r="G30" s="8"/>
      <c r="H30" s="8"/>
      <c r="I30" s="8"/>
      <c r="J30" s="119"/>
    </row>
    <row r="31" spans="1:10" s="3" customFormat="1" ht="18.75">
      <c r="A31" s="91"/>
      <c r="B31" s="8"/>
      <c r="C31" s="8"/>
      <c r="D31" s="8"/>
      <c r="E31" s="8"/>
      <c r="F31" s="8"/>
      <c r="G31" s="8"/>
      <c r="H31" s="8"/>
      <c r="I31" s="8"/>
      <c r="J31" s="119"/>
    </row>
    <row r="32" spans="1:10" s="3" customFormat="1" ht="18.75">
      <c r="A32" s="91"/>
      <c r="B32" s="8"/>
      <c r="C32" s="8"/>
      <c r="D32" s="8"/>
      <c r="E32" s="8"/>
      <c r="F32" s="8"/>
      <c r="G32" s="8"/>
      <c r="H32" s="8"/>
      <c r="I32" s="8"/>
      <c r="J32" s="119"/>
    </row>
    <row r="33" spans="1:10" s="3" customFormat="1" ht="19.5" thickBot="1">
      <c r="A33" s="125"/>
      <c r="B33" s="126"/>
      <c r="C33" s="126"/>
      <c r="D33" s="126"/>
      <c r="E33" s="126"/>
      <c r="F33" s="126"/>
      <c r="G33" s="126"/>
      <c r="H33" s="126"/>
      <c r="I33" s="126"/>
      <c r="J33" s="127"/>
    </row>
    <row r="34" s="3" customFormat="1" ht="19.5" thickTop="1"/>
    <row r="35" s="3" customFormat="1" ht="18.75"/>
    <row r="36" s="3" customFormat="1" ht="18.75"/>
    <row r="37" s="3" customFormat="1" ht="18.75"/>
    <row r="38" s="3" customFormat="1" ht="18.75"/>
    <row r="39" s="3" customFormat="1" ht="18.75"/>
    <row r="40" s="3" customFormat="1" ht="18.75"/>
    <row r="41" s="3" customFormat="1" ht="18.75"/>
    <row r="42" s="3" customFormat="1" ht="18.75"/>
    <row r="43" s="3" customFormat="1" ht="18.75"/>
    <row r="44" s="3" customFormat="1" ht="18.75"/>
    <row r="45" s="3" customFormat="1" ht="18.75"/>
  </sheetData>
  <sheetProtection/>
  <mergeCells count="34">
    <mergeCell ref="B13:D13"/>
    <mergeCell ref="I17:J17"/>
    <mergeCell ref="E17:H17"/>
    <mergeCell ref="A1:B1"/>
    <mergeCell ref="C1:J1"/>
    <mergeCell ref="A2:B2"/>
    <mergeCell ref="C2:J2"/>
    <mergeCell ref="A7:B7"/>
    <mergeCell ref="C7:J7"/>
    <mergeCell ref="H8:I8"/>
    <mergeCell ref="B29:C29"/>
    <mergeCell ref="B25:J25"/>
    <mergeCell ref="A19:J19"/>
    <mergeCell ref="A23:B23"/>
    <mergeCell ref="C23:D23"/>
    <mergeCell ref="B17:D17"/>
    <mergeCell ref="E23:J23"/>
    <mergeCell ref="B8:F8"/>
    <mergeCell ref="D22:J22"/>
    <mergeCell ref="A10:J10"/>
    <mergeCell ref="I12:J12"/>
    <mergeCell ref="I13:J13"/>
    <mergeCell ref="E12:H12"/>
    <mergeCell ref="E13:H13"/>
    <mergeCell ref="B12:D12"/>
    <mergeCell ref="B14:D14"/>
    <mergeCell ref="E14:H14"/>
    <mergeCell ref="I14:J14"/>
    <mergeCell ref="B15:D15"/>
    <mergeCell ref="E15:H15"/>
    <mergeCell ref="I15:J15"/>
    <mergeCell ref="B16:D16"/>
    <mergeCell ref="E16:H16"/>
    <mergeCell ref="I16:J16"/>
  </mergeCells>
  <conditionalFormatting sqref="B22">
    <cfRule type="cellIs" priority="1" dxfId="5" operator="equal" stopIfTrue="1">
      <formula>0</formula>
    </cfRule>
  </conditionalFormatting>
  <printOptions/>
  <pageMargins left="0.47" right="0.15" top="0.43" bottom="0.52" header="0.3" footer="0.31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A26" sqref="A26:B26"/>
    </sheetView>
  </sheetViews>
  <sheetFormatPr defaultColWidth="9.140625" defaultRowHeight="15"/>
  <cols>
    <col min="1" max="1" width="5.28125" style="7" customWidth="1"/>
    <col min="2" max="2" width="12.140625" style="7" customWidth="1"/>
    <col min="3" max="3" width="14.7109375" style="7" customWidth="1"/>
    <col min="4" max="4" width="15.28125" style="7" customWidth="1"/>
    <col min="5" max="6" width="14.7109375" style="7" customWidth="1"/>
    <col min="7" max="7" width="18.7109375" style="7" customWidth="1"/>
    <col min="8" max="16384" width="9.140625" style="7" customWidth="1"/>
  </cols>
  <sheetData>
    <row r="1" spans="1:7" ht="10.5" customHeight="1" thickTop="1">
      <c r="A1" s="133"/>
      <c r="B1" s="134"/>
      <c r="C1" s="134"/>
      <c r="D1" s="134"/>
      <c r="E1" s="134"/>
      <c r="F1" s="134"/>
      <c r="G1" s="135"/>
    </row>
    <row r="2" spans="1:7" ht="21">
      <c r="A2" s="136"/>
      <c r="B2" s="137"/>
      <c r="C2" s="137"/>
      <c r="D2" s="137"/>
      <c r="E2" s="137"/>
      <c r="F2" s="137"/>
      <c r="G2" s="138"/>
    </row>
    <row r="3" spans="1:7" ht="21">
      <c r="A3" s="136"/>
      <c r="B3" s="137"/>
      <c r="C3" s="137"/>
      <c r="D3" s="137"/>
      <c r="E3" s="137"/>
      <c r="F3" s="137"/>
      <c r="G3" s="138"/>
    </row>
    <row r="4" spans="1:7" ht="21">
      <c r="A4" s="136"/>
      <c r="B4" s="137"/>
      <c r="C4" s="137"/>
      <c r="D4" s="137"/>
      <c r="E4" s="137"/>
      <c r="F4" s="137"/>
      <c r="G4" s="138"/>
    </row>
    <row r="5" spans="1:7" ht="24">
      <c r="A5" s="354" t="s">
        <v>26</v>
      </c>
      <c r="B5" s="304"/>
      <c r="C5" s="139" t="str">
        <f>DATA!B3</f>
        <v>zL 5|6J A1FL lJGI D\lNZ</v>
      </c>
      <c r="D5" s="137"/>
      <c r="E5" s="137"/>
      <c r="F5" s="137"/>
      <c r="G5" s="138"/>
    </row>
    <row r="6" spans="1:7" ht="24">
      <c r="A6" s="354" t="s">
        <v>27</v>
      </c>
      <c r="B6" s="304"/>
      <c r="C6" s="139" t="str">
        <f>DATA!B4</f>
        <v>lXX]lJCFZ lJ:TFZvEFJGUZ</v>
      </c>
      <c r="D6" s="137"/>
      <c r="E6" s="137"/>
      <c r="F6" s="137"/>
      <c r="G6" s="138"/>
    </row>
    <row r="7" spans="1:7" ht="24">
      <c r="A7" s="140" t="s">
        <v>47</v>
      </c>
      <c r="B7" s="141"/>
      <c r="C7" s="139" t="str">
        <f>DATA!B5</f>
        <v>zL 5\SHEF. V[RP ZFHIU]~</v>
      </c>
      <c r="D7" s="137"/>
      <c r="E7" s="137"/>
      <c r="F7" s="137"/>
      <c r="G7" s="138"/>
    </row>
    <row r="8" spans="1:7" ht="26.25">
      <c r="A8" s="142" t="s">
        <v>48</v>
      </c>
      <c r="B8" s="143"/>
      <c r="C8" s="183">
        <f>DATA!B6</f>
        <v>3417</v>
      </c>
      <c r="D8" s="137"/>
      <c r="E8" s="137"/>
      <c r="F8" s="137"/>
      <c r="G8" s="138"/>
    </row>
    <row r="9" spans="1:7" ht="21">
      <c r="A9" s="136"/>
      <c r="B9" s="137"/>
      <c r="C9" s="137"/>
      <c r="D9" s="137"/>
      <c r="E9" s="137"/>
      <c r="F9" s="137"/>
      <c r="G9" s="138"/>
    </row>
    <row r="10" spans="1:7" s="48" customFormat="1" ht="71.25" customHeight="1">
      <c r="A10" s="355" t="s">
        <v>49</v>
      </c>
      <c r="B10" s="345" t="s">
        <v>50</v>
      </c>
      <c r="C10" s="156" t="s">
        <v>71</v>
      </c>
      <c r="D10" s="156" t="s">
        <v>70</v>
      </c>
      <c r="E10" s="156" t="s">
        <v>71</v>
      </c>
      <c r="F10" s="156" t="s">
        <v>70</v>
      </c>
      <c r="G10" s="347" t="s">
        <v>229</v>
      </c>
    </row>
    <row r="11" spans="1:7" ht="21">
      <c r="A11" s="356"/>
      <c r="B11" s="346"/>
      <c r="C11" s="343" t="s">
        <v>242</v>
      </c>
      <c r="D11" s="344"/>
      <c r="E11" s="343" t="s">
        <v>243</v>
      </c>
      <c r="F11" s="344"/>
      <c r="G11" s="348"/>
    </row>
    <row r="12" spans="1:7" ht="21">
      <c r="A12" s="144" t="s">
        <v>15</v>
      </c>
      <c r="B12" s="157" t="s">
        <v>57</v>
      </c>
      <c r="C12" s="180">
        <v>0</v>
      </c>
      <c r="D12" s="181">
        <v>0</v>
      </c>
      <c r="E12" s="47">
        <v>2000</v>
      </c>
      <c r="F12" s="158"/>
      <c r="G12" s="164">
        <f>SUM(C12:F12)</f>
        <v>2000</v>
      </c>
    </row>
    <row r="13" spans="1:7" ht="21">
      <c r="A13" s="144" t="s">
        <v>16</v>
      </c>
      <c r="B13" s="157" t="s">
        <v>58</v>
      </c>
      <c r="C13" s="180">
        <v>0</v>
      </c>
      <c r="D13" s="181">
        <v>0</v>
      </c>
      <c r="E13" s="47">
        <f aca="true" t="shared" si="0" ref="E13:E21">E12</f>
        <v>2000</v>
      </c>
      <c r="F13" s="158"/>
      <c r="G13" s="164">
        <f aca="true" t="shared" si="1" ref="G13:G23">SUM(C13:F13)</f>
        <v>2000</v>
      </c>
    </row>
    <row r="14" spans="1:7" ht="21">
      <c r="A14" s="144" t="s">
        <v>17</v>
      </c>
      <c r="B14" s="157" t="s">
        <v>59</v>
      </c>
      <c r="C14" s="180">
        <v>0</v>
      </c>
      <c r="D14" s="181">
        <v>0</v>
      </c>
      <c r="E14" s="47">
        <f t="shared" si="0"/>
        <v>2000</v>
      </c>
      <c r="F14" s="158"/>
      <c r="G14" s="164">
        <f t="shared" si="1"/>
        <v>2000</v>
      </c>
    </row>
    <row r="15" spans="1:7" ht="21">
      <c r="A15" s="144" t="s">
        <v>18</v>
      </c>
      <c r="B15" s="157" t="s">
        <v>60</v>
      </c>
      <c r="C15" s="180">
        <v>0</v>
      </c>
      <c r="D15" s="181">
        <v>0</v>
      </c>
      <c r="E15" s="47">
        <f t="shared" si="0"/>
        <v>2000</v>
      </c>
      <c r="F15" s="158"/>
      <c r="G15" s="164">
        <f t="shared" si="1"/>
        <v>2000</v>
      </c>
    </row>
    <row r="16" spans="1:7" ht="21">
      <c r="A16" s="144">
        <v>5</v>
      </c>
      <c r="B16" s="157" t="s">
        <v>61</v>
      </c>
      <c r="C16" s="180">
        <v>0</v>
      </c>
      <c r="D16" s="181">
        <v>0</v>
      </c>
      <c r="E16" s="47">
        <f t="shared" si="0"/>
        <v>2000</v>
      </c>
      <c r="F16" s="158"/>
      <c r="G16" s="164">
        <f t="shared" si="1"/>
        <v>2000</v>
      </c>
    </row>
    <row r="17" spans="1:7" ht="21">
      <c r="A17" s="144" t="s">
        <v>51</v>
      </c>
      <c r="B17" s="157" t="s">
        <v>62</v>
      </c>
      <c r="C17" s="180">
        <v>0</v>
      </c>
      <c r="D17" s="181">
        <v>0</v>
      </c>
      <c r="E17" s="47">
        <f t="shared" si="0"/>
        <v>2000</v>
      </c>
      <c r="F17" s="158"/>
      <c r="G17" s="164">
        <f>SUM(C17:F17)</f>
        <v>2000</v>
      </c>
    </row>
    <row r="18" spans="1:7" ht="21">
      <c r="A18" s="144" t="s">
        <v>52</v>
      </c>
      <c r="B18" s="157" t="s">
        <v>63</v>
      </c>
      <c r="C18" s="180">
        <v>0</v>
      </c>
      <c r="D18" s="181">
        <v>0</v>
      </c>
      <c r="E18" s="47">
        <f t="shared" si="0"/>
        <v>2000</v>
      </c>
      <c r="F18" s="158"/>
      <c r="G18" s="164">
        <f t="shared" si="1"/>
        <v>2000</v>
      </c>
    </row>
    <row r="19" spans="1:7" ht="21">
      <c r="A19" s="144" t="s">
        <v>53</v>
      </c>
      <c r="B19" s="157" t="s">
        <v>64</v>
      </c>
      <c r="C19" s="180">
        <v>0</v>
      </c>
      <c r="D19" s="181">
        <v>0</v>
      </c>
      <c r="E19" s="47">
        <f t="shared" si="0"/>
        <v>2000</v>
      </c>
      <c r="F19" s="158"/>
      <c r="G19" s="164">
        <f t="shared" si="1"/>
        <v>2000</v>
      </c>
    </row>
    <row r="20" spans="1:7" ht="21">
      <c r="A20" s="144" t="s">
        <v>54</v>
      </c>
      <c r="B20" s="157" t="s">
        <v>65</v>
      </c>
      <c r="C20" s="180">
        <v>0</v>
      </c>
      <c r="D20" s="181">
        <v>0</v>
      </c>
      <c r="E20" s="47">
        <f t="shared" si="0"/>
        <v>2000</v>
      </c>
      <c r="F20" s="158"/>
      <c r="G20" s="164">
        <f t="shared" si="1"/>
        <v>2000</v>
      </c>
    </row>
    <row r="21" spans="1:7" ht="21">
      <c r="A21" s="144" t="s">
        <v>55</v>
      </c>
      <c r="B21" s="157" t="s">
        <v>66</v>
      </c>
      <c r="C21" s="180">
        <v>0</v>
      </c>
      <c r="D21" s="181">
        <v>0</v>
      </c>
      <c r="E21" s="47">
        <f t="shared" si="0"/>
        <v>2000</v>
      </c>
      <c r="F21" s="158"/>
      <c r="G21" s="164">
        <f t="shared" si="1"/>
        <v>2000</v>
      </c>
    </row>
    <row r="22" spans="1:7" ht="21">
      <c r="A22" s="144" t="s">
        <v>68</v>
      </c>
      <c r="B22" s="157" t="s">
        <v>67</v>
      </c>
      <c r="C22" s="180">
        <v>0</v>
      </c>
      <c r="D22" s="181">
        <v>0</v>
      </c>
      <c r="E22" s="47">
        <f>E21</f>
        <v>2000</v>
      </c>
      <c r="F22" s="158"/>
      <c r="G22" s="164">
        <f t="shared" si="1"/>
        <v>2000</v>
      </c>
    </row>
    <row r="23" spans="1:7" ht="21">
      <c r="A23" s="144" t="s">
        <v>69</v>
      </c>
      <c r="B23" s="157" t="s">
        <v>56</v>
      </c>
      <c r="C23" s="180">
        <v>0</v>
      </c>
      <c r="D23" s="181">
        <v>0</v>
      </c>
      <c r="E23" s="47">
        <f>E22</f>
        <v>2000</v>
      </c>
      <c r="F23" s="158"/>
      <c r="G23" s="164">
        <f t="shared" si="1"/>
        <v>2000</v>
      </c>
    </row>
    <row r="24" spans="1:7" s="9" customFormat="1" ht="39.75" customHeight="1">
      <c r="A24" s="165" t="s">
        <v>72</v>
      </c>
      <c r="B24" s="159"/>
      <c r="C24" s="180">
        <v>0</v>
      </c>
      <c r="D24" s="182">
        <f>SUM(D12:D23)</f>
        <v>0</v>
      </c>
      <c r="E24" s="160">
        <f>SUM(E12:E23)</f>
        <v>24000</v>
      </c>
      <c r="F24" s="160">
        <f>SUM(F12:F23)</f>
        <v>0</v>
      </c>
      <c r="G24" s="160">
        <f>SUM(G12:G23)</f>
        <v>24000</v>
      </c>
    </row>
    <row r="25" spans="1:10" ht="21">
      <c r="A25" s="136"/>
      <c r="B25" s="137"/>
      <c r="C25" s="137"/>
      <c r="D25" s="137"/>
      <c r="E25" s="137"/>
      <c r="F25" s="137"/>
      <c r="G25" s="138"/>
      <c r="J25" s="161"/>
    </row>
    <row r="26" spans="1:7" ht="21">
      <c r="A26" s="357"/>
      <c r="B26" s="358"/>
      <c r="C26" s="184" t="s">
        <v>241</v>
      </c>
      <c r="D26" s="161"/>
      <c r="E26" s="163">
        <v>80893</v>
      </c>
      <c r="F26" s="137"/>
      <c r="G26" s="166"/>
    </row>
    <row r="27" spans="1:8" ht="21">
      <c r="A27" s="136" t="s">
        <v>239</v>
      </c>
      <c r="B27" s="350" t="s">
        <v>240</v>
      </c>
      <c r="C27" s="350"/>
      <c r="D27" s="351"/>
      <c r="E27" s="163">
        <f>E24+F24</f>
        <v>24000</v>
      </c>
      <c r="F27" s="137"/>
      <c r="G27" s="166"/>
      <c r="H27" s="161"/>
    </row>
    <row r="28" spans="1:8" ht="21">
      <c r="A28" s="136"/>
      <c r="B28" s="350" t="s">
        <v>38</v>
      </c>
      <c r="C28" s="350"/>
      <c r="D28" s="351"/>
      <c r="E28" s="163">
        <f>SUM(E26:E27)</f>
        <v>104893</v>
      </c>
      <c r="F28" s="137"/>
      <c r="G28" s="166"/>
      <c r="H28" s="161"/>
    </row>
    <row r="29" spans="1:8" ht="21">
      <c r="A29" s="136"/>
      <c r="B29" s="352" t="s">
        <v>227</v>
      </c>
      <c r="C29" s="352"/>
      <c r="D29" s="353"/>
      <c r="E29" s="163">
        <v>12661</v>
      </c>
      <c r="F29" s="137"/>
      <c r="G29" s="167"/>
      <c r="H29" s="162"/>
    </row>
    <row r="30" spans="1:8" ht="21">
      <c r="A30" s="136"/>
      <c r="B30" s="350" t="s">
        <v>38</v>
      </c>
      <c r="C30" s="350"/>
      <c r="D30" s="351"/>
      <c r="E30" s="163">
        <f>E28-E29</f>
        <v>92232</v>
      </c>
      <c r="F30" s="137"/>
      <c r="G30" s="166"/>
      <c r="H30" s="161"/>
    </row>
    <row r="31" spans="1:7" ht="21">
      <c r="A31" s="136"/>
      <c r="B31" s="137"/>
      <c r="C31" s="137"/>
      <c r="D31" s="137"/>
      <c r="E31" s="137"/>
      <c r="F31" s="137"/>
      <c r="G31" s="166"/>
    </row>
    <row r="32" spans="1:7" ht="21">
      <c r="A32" s="136"/>
      <c r="B32" s="137"/>
      <c r="C32" s="137"/>
      <c r="D32" s="137"/>
      <c r="E32" s="137"/>
      <c r="F32" s="137"/>
      <c r="G32" s="166"/>
    </row>
    <row r="33" spans="1:7" ht="21">
      <c r="A33" s="136"/>
      <c r="B33" s="137"/>
      <c r="C33" s="137"/>
      <c r="D33" s="137"/>
      <c r="E33" s="137"/>
      <c r="F33" s="137"/>
      <c r="G33" s="166"/>
    </row>
    <row r="34" spans="1:7" ht="21">
      <c r="A34" s="300" t="s">
        <v>1</v>
      </c>
      <c r="B34" s="349"/>
      <c r="C34" s="304" t="str">
        <f>DATA!B17</f>
        <v>EFJGUZ</v>
      </c>
      <c r="D34" s="304"/>
      <c r="E34" s="137"/>
      <c r="F34" s="137"/>
      <c r="G34" s="138"/>
    </row>
    <row r="35" spans="1:7" ht="21">
      <c r="A35" s="300" t="s">
        <v>73</v>
      </c>
      <c r="B35" s="349"/>
      <c r="C35" s="295">
        <f ca="1">TODAY()</f>
        <v>43062</v>
      </c>
      <c r="D35" s="295"/>
      <c r="E35" s="137"/>
      <c r="F35" s="137"/>
      <c r="G35" s="138"/>
    </row>
    <row r="36" spans="1:7" ht="21.75" thickBot="1">
      <c r="A36" s="145"/>
      <c r="B36" s="146"/>
      <c r="C36" s="146"/>
      <c r="D36" s="146"/>
      <c r="E36" s="146"/>
      <c r="F36" s="146"/>
      <c r="G36" s="147"/>
    </row>
    <row r="37" ht="21.75" thickTop="1"/>
  </sheetData>
  <sheetProtection/>
  <mergeCells count="16">
    <mergeCell ref="B30:D30"/>
    <mergeCell ref="A5:B5"/>
    <mergeCell ref="A6:B6"/>
    <mergeCell ref="A10:A11"/>
    <mergeCell ref="C11:D11"/>
    <mergeCell ref="A26:B26"/>
    <mergeCell ref="E11:F11"/>
    <mergeCell ref="B10:B11"/>
    <mergeCell ref="G10:G11"/>
    <mergeCell ref="C35:D35"/>
    <mergeCell ref="A34:B34"/>
    <mergeCell ref="A35:B35"/>
    <mergeCell ref="C34:D34"/>
    <mergeCell ref="B27:D27"/>
    <mergeCell ref="B28:D28"/>
    <mergeCell ref="B29:D29"/>
  </mergeCells>
  <printOptions/>
  <pageMargins left="0.53" right="0.15" top="0.24" bottom="0.32" header="0.16" footer="0.16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K38"/>
  <sheetViews>
    <sheetView zoomScalePageLayoutView="0" workbookViewId="0" topLeftCell="A1">
      <selection activeCell="B13" sqref="B13:E13"/>
    </sheetView>
  </sheetViews>
  <sheetFormatPr defaultColWidth="9.140625" defaultRowHeight="15"/>
  <cols>
    <col min="1" max="1" width="5.7109375" style="185" customWidth="1"/>
    <col min="2" max="4" width="9.140625" style="185" customWidth="1"/>
    <col min="5" max="5" width="12.140625" style="185" customWidth="1"/>
    <col min="6" max="6" width="12.57421875" style="185" customWidth="1"/>
    <col min="7" max="7" width="17.421875" style="185" customWidth="1"/>
    <col min="8" max="8" width="10.7109375" style="185" customWidth="1"/>
    <col min="9" max="9" width="7.57421875" style="185" customWidth="1"/>
    <col min="10" max="16384" width="9.140625" style="185" customWidth="1"/>
  </cols>
  <sheetData>
    <row r="4" ht="9.75" customHeight="1"/>
    <row r="5" ht="4.5" customHeight="1"/>
    <row r="6" spans="1:9" s="186" customFormat="1" ht="18.75">
      <c r="A6" s="186" t="s">
        <v>244</v>
      </c>
      <c r="G6" s="187" t="s">
        <v>24</v>
      </c>
      <c r="H6" s="188"/>
      <c r="I6" s="189"/>
    </row>
    <row r="7" s="186" customFormat="1" ht="4.5" customHeight="1"/>
    <row r="8" spans="1:4" s="186" customFormat="1" ht="18.75">
      <c r="A8" s="188" t="s">
        <v>245</v>
      </c>
      <c r="B8" s="190"/>
      <c r="C8" s="190"/>
      <c r="D8" s="189"/>
    </row>
    <row r="9" ht="4.5" customHeight="1"/>
    <row r="10" spans="1:9" s="186" customFormat="1" ht="28.5">
      <c r="A10" s="368" t="s">
        <v>246</v>
      </c>
      <c r="B10" s="368"/>
      <c r="C10" s="368"/>
      <c r="D10" s="368"/>
      <c r="E10" s="368"/>
      <c r="F10" s="368"/>
      <c r="G10" s="368"/>
      <c r="H10" s="368"/>
      <c r="I10" s="368"/>
    </row>
    <row r="11" s="186" customFormat="1" ht="4.5" customHeight="1"/>
    <row r="12" spans="1:9" s="192" customFormat="1" ht="37.5">
      <c r="A12" s="191" t="s">
        <v>247</v>
      </c>
      <c r="B12" s="369" t="s">
        <v>248</v>
      </c>
      <c r="C12" s="369"/>
      <c r="D12" s="369"/>
      <c r="E12" s="369"/>
      <c r="F12" s="191" t="s">
        <v>249</v>
      </c>
      <c r="G12" s="191" t="s">
        <v>250</v>
      </c>
      <c r="H12" s="369" t="s">
        <v>251</v>
      </c>
      <c r="I12" s="369"/>
    </row>
    <row r="13" spans="1:9" s="192" customFormat="1" ht="117" customHeight="1">
      <c r="A13" s="193"/>
      <c r="B13" s="359"/>
      <c r="C13" s="359"/>
      <c r="D13" s="359"/>
      <c r="E13" s="359"/>
      <c r="F13" s="193"/>
      <c r="G13" s="194"/>
      <c r="H13" s="359"/>
      <c r="I13" s="359"/>
    </row>
    <row r="14" spans="1:9" s="192" customFormat="1" ht="24" customHeight="1">
      <c r="A14" s="370" t="s">
        <v>252</v>
      </c>
      <c r="B14" s="371"/>
      <c r="C14" s="371"/>
      <c r="D14" s="371"/>
      <c r="E14" s="371"/>
      <c r="F14" s="372"/>
      <c r="G14" s="194">
        <f>SUM(G13)</f>
        <v>0</v>
      </c>
      <c r="H14" s="359"/>
      <c r="I14" s="359"/>
    </row>
    <row r="15" ht="4.5" customHeight="1"/>
    <row r="16" s="186" customFormat="1" ht="18.75">
      <c r="A16" s="186" t="s">
        <v>253</v>
      </c>
    </row>
    <row r="17" s="186" customFormat="1" ht="4.5" customHeight="1"/>
    <row r="18" spans="1:11" s="186" customFormat="1" ht="18.75">
      <c r="A18" s="186" t="s">
        <v>254</v>
      </c>
      <c r="F18" s="186" t="s">
        <v>255</v>
      </c>
      <c r="K18" s="195" t="e">
        <f>[2]!amtinwords(C20)</f>
        <v>#NAME?</v>
      </c>
    </row>
    <row r="19" s="186" customFormat="1" ht="4.5" customHeight="1"/>
    <row r="20" spans="1:6" s="186" customFormat="1" ht="18.75">
      <c r="A20" s="186" t="s">
        <v>256</v>
      </c>
      <c r="C20" s="360">
        <f>G14</f>
        <v>0</v>
      </c>
      <c r="D20" s="360"/>
      <c r="E20" s="360"/>
      <c r="F20" s="186" t="s">
        <v>257</v>
      </c>
    </row>
    <row r="21" spans="3:5" s="186" customFormat="1" ht="4.5" customHeight="1">
      <c r="C21" s="196"/>
      <c r="D21" s="196"/>
      <c r="E21" s="196"/>
    </row>
    <row r="22" spans="1:6" s="186" customFormat="1" ht="18.75">
      <c r="A22" s="186" t="s">
        <v>258</v>
      </c>
      <c r="C22" s="361">
        <f>IF(C20=0,0,K18)</f>
        <v>0</v>
      </c>
      <c r="D22" s="362"/>
      <c r="E22" s="363"/>
      <c r="F22" s="186" t="s">
        <v>25</v>
      </c>
    </row>
    <row r="23" spans="3:6" s="186" customFormat="1" ht="18.75" customHeight="1">
      <c r="C23" s="364"/>
      <c r="D23" s="365"/>
      <c r="E23" s="366"/>
      <c r="F23" s="186" t="s">
        <v>24</v>
      </c>
    </row>
    <row r="24" s="186" customFormat="1" ht="4.5" customHeight="1"/>
    <row r="25" spans="1:6" s="186" customFormat="1" ht="18.75">
      <c r="A25" s="186" t="s">
        <v>259</v>
      </c>
      <c r="F25" s="186" t="s">
        <v>260</v>
      </c>
    </row>
    <row r="26" s="186" customFormat="1" ht="18.75"/>
    <row r="27" s="186" customFormat="1" ht="18.75"/>
    <row r="28" spans="1:2" s="186" customFormat="1" ht="18.75">
      <c r="A28" s="197" t="s">
        <v>15</v>
      </c>
      <c r="B28" s="186" t="s">
        <v>261</v>
      </c>
    </row>
    <row r="29" spans="1:9" s="186" customFormat="1" ht="88.5" customHeight="1">
      <c r="A29" s="198" t="s">
        <v>75</v>
      </c>
      <c r="B29" s="367" t="s">
        <v>262</v>
      </c>
      <c r="C29" s="367"/>
      <c r="D29" s="367"/>
      <c r="E29" s="367"/>
      <c r="F29" s="367"/>
      <c r="G29" s="367"/>
      <c r="H29" s="367"/>
      <c r="I29" s="367"/>
    </row>
    <row r="30" spans="1:9" s="186" customFormat="1" ht="84" customHeight="1">
      <c r="A30" s="198" t="s">
        <v>76</v>
      </c>
      <c r="B30" s="367" t="s">
        <v>263</v>
      </c>
      <c r="C30" s="367"/>
      <c r="D30" s="367"/>
      <c r="E30" s="367"/>
      <c r="F30" s="367"/>
      <c r="G30" s="367"/>
      <c r="H30" s="367"/>
      <c r="I30" s="367"/>
    </row>
    <row r="31" s="186" customFormat="1" ht="18.75"/>
    <row r="32" s="186" customFormat="1" ht="18.75"/>
    <row r="33" s="186" customFormat="1" ht="18.75"/>
    <row r="34" s="186" customFormat="1" ht="18.75"/>
    <row r="35" s="186" customFormat="1" ht="18.75">
      <c r="G35" s="186" t="s">
        <v>264</v>
      </c>
    </row>
    <row r="36" spans="1:6" s="186" customFormat="1" ht="18.75">
      <c r="A36" s="186" t="s">
        <v>265</v>
      </c>
      <c r="F36" s="186" t="s">
        <v>266</v>
      </c>
    </row>
    <row r="37" s="186" customFormat="1" ht="18.75"/>
    <row r="38" spans="1:6" s="186" customFormat="1" ht="18.75">
      <c r="A38" s="186" t="s">
        <v>267</v>
      </c>
      <c r="F38" s="186" t="s">
        <v>268</v>
      </c>
    </row>
    <row r="39" s="186" customFormat="1" ht="18.75"/>
    <row r="40" s="186" customFormat="1" ht="18.75"/>
    <row r="41" s="186" customFormat="1" ht="18.75"/>
    <row r="42" s="186" customFormat="1" ht="18.75"/>
    <row r="43" s="186" customFormat="1" ht="18.75"/>
    <row r="44" s="186" customFormat="1" ht="18.75"/>
    <row r="45" s="186" customFormat="1" ht="18.75"/>
    <row r="46" s="186" customFormat="1" ht="18.75"/>
    <row r="47" s="186" customFormat="1" ht="18.75"/>
    <row r="48" s="186" customFormat="1" ht="18.75"/>
    <row r="49" s="186" customFormat="1" ht="18.75"/>
    <row r="50" s="186" customFormat="1" ht="18.75"/>
    <row r="51" s="186" customFormat="1" ht="18.75"/>
    <row r="52" s="186" customFormat="1" ht="18.75"/>
    <row r="53" s="186" customFormat="1" ht="18.75"/>
    <row r="54" s="186" customFormat="1" ht="18.75"/>
    <row r="55" s="186" customFormat="1" ht="18.75"/>
    <row r="56" s="186" customFormat="1" ht="18.75"/>
    <row r="57" s="186" customFormat="1" ht="18.75"/>
    <row r="58" s="186" customFormat="1" ht="18.75"/>
    <row r="59" s="186" customFormat="1" ht="18.75"/>
    <row r="60" s="186" customFormat="1" ht="18.75"/>
  </sheetData>
  <sheetProtection/>
  <mergeCells count="11">
    <mergeCell ref="A14:F14"/>
    <mergeCell ref="H14:I14"/>
    <mergeCell ref="C20:E20"/>
    <mergeCell ref="C22:E23"/>
    <mergeCell ref="B29:I29"/>
    <mergeCell ref="B30:I30"/>
    <mergeCell ref="A10:I10"/>
    <mergeCell ref="B12:E12"/>
    <mergeCell ref="H12:I12"/>
    <mergeCell ref="B13:E13"/>
    <mergeCell ref="H13:I13"/>
  </mergeCells>
  <conditionalFormatting sqref="G13:G14 C20:E20 C22:E23">
    <cfRule type="cellIs" priority="1" dxfId="5" operator="equal" stopIfTrue="1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2:U26"/>
  <sheetViews>
    <sheetView zoomScalePageLayoutView="0" workbookViewId="0" topLeftCell="A1">
      <selection activeCell="A24" sqref="A24:K24"/>
    </sheetView>
  </sheetViews>
  <sheetFormatPr defaultColWidth="9.140625" defaultRowHeight="15"/>
  <cols>
    <col min="3" max="3" width="5.8515625" style="0" customWidth="1"/>
    <col min="7" max="7" width="7.8515625" style="0" customWidth="1"/>
    <col min="8" max="8" width="8.140625" style="0" customWidth="1"/>
    <col min="9" max="9" width="6.8515625" style="0" customWidth="1"/>
    <col min="10" max="10" width="8.00390625" style="0" customWidth="1"/>
  </cols>
  <sheetData>
    <row r="12" spans="1:21" ht="18.75">
      <c r="A12" s="186" t="s">
        <v>269</v>
      </c>
      <c r="B12" s="186"/>
      <c r="C12" s="186"/>
      <c r="D12" s="186"/>
      <c r="E12" s="186"/>
      <c r="F12" s="186"/>
      <c r="G12" s="186"/>
      <c r="H12" s="186"/>
      <c r="I12" s="186"/>
      <c r="J12" s="186" t="s">
        <v>73</v>
      </c>
      <c r="L12" s="186"/>
      <c r="M12" s="186"/>
      <c r="N12" s="186"/>
      <c r="O12" s="186"/>
      <c r="P12" s="186"/>
      <c r="R12" s="186"/>
      <c r="S12" s="186"/>
      <c r="T12" s="186"/>
      <c r="U12" s="186"/>
    </row>
    <row r="13" spans="1:21" ht="18.75">
      <c r="A13" s="186"/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</row>
    <row r="14" spans="1:21" ht="18.75">
      <c r="A14" s="186" t="s">
        <v>133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</row>
    <row r="15" spans="1:21" ht="18.75">
      <c r="A15" s="186" t="s">
        <v>270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</row>
    <row r="16" spans="1:21" ht="18.75">
      <c r="A16" s="186" t="s">
        <v>271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</row>
    <row r="17" spans="1:21" ht="18.75">
      <c r="A17" s="186" t="s">
        <v>272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</row>
    <row r="19" spans="3:4" ht="18.75">
      <c r="C19" s="186" t="s">
        <v>273</v>
      </c>
      <c r="D19" s="186" t="s">
        <v>277</v>
      </c>
    </row>
    <row r="21" spans="2:11" ht="18.75">
      <c r="B21" s="373" t="s">
        <v>274</v>
      </c>
      <c r="C21" s="373"/>
      <c r="D21" s="373"/>
      <c r="E21" s="373"/>
      <c r="F21" s="373"/>
      <c r="G21" s="373"/>
      <c r="H21" s="373"/>
      <c r="I21" s="373"/>
      <c r="J21" s="199" t="str">
        <f>DATA!B7</f>
        <v>C[0 S,FS"</v>
      </c>
      <c r="K21" s="200"/>
    </row>
    <row r="22" spans="1:21" ht="19.5" thickBot="1">
      <c r="A22" s="186" t="s">
        <v>275</v>
      </c>
      <c r="B22" s="186"/>
      <c r="C22" s="186"/>
      <c r="D22" s="374" t="str">
        <f>DATA!B5</f>
        <v>zL 5\SHEF. V[RP ZFHIU]~</v>
      </c>
      <c r="E22" s="374"/>
      <c r="F22" s="374"/>
      <c r="G22" s="374"/>
      <c r="H22" s="186" t="s">
        <v>278</v>
      </c>
      <c r="I22" s="201"/>
      <c r="J22" s="201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</row>
    <row r="23" spans="1:21" ht="18.75">
      <c r="A23" s="186" t="s">
        <v>279</v>
      </c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</row>
    <row r="24" spans="1:21" ht="38.25" customHeight="1">
      <c r="A24" s="375" t="s">
        <v>276</v>
      </c>
      <c r="B24" s="375"/>
      <c r="C24" s="375"/>
      <c r="D24" s="375"/>
      <c r="E24" s="375"/>
      <c r="F24" s="375"/>
      <c r="G24" s="375"/>
      <c r="H24" s="375"/>
      <c r="I24" s="375"/>
      <c r="J24" s="375"/>
      <c r="K24" s="375"/>
      <c r="L24" s="186"/>
      <c r="M24" s="186"/>
      <c r="N24" s="186"/>
      <c r="O24" s="186"/>
      <c r="P24" s="186"/>
      <c r="Q24" s="186"/>
      <c r="R24" s="186"/>
      <c r="S24" s="186"/>
      <c r="T24" s="186"/>
      <c r="U24" s="186"/>
    </row>
    <row r="25" spans="1:21" ht="18.75">
      <c r="A25" s="186"/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</row>
    <row r="26" spans="1:21" ht="18.75">
      <c r="A26" s="186"/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</row>
  </sheetData>
  <sheetProtection/>
  <mergeCells count="3">
    <mergeCell ref="B21:I21"/>
    <mergeCell ref="D22:G22"/>
    <mergeCell ref="A24:K24"/>
  </mergeCells>
  <printOptions/>
  <pageMargins left="0.64" right="0.21" top="0.46" bottom="0.36" header="0.3" footer="0.16"/>
  <pageSetup horizontalDpi="600" verticalDpi="600" orientation="portrait" paperSize="9" r:id="rId1"/>
  <headerFooter>
    <oddFooter>&amp;L&amp;5&amp;Z&amp;F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B.N.VIRANI SCHOOL</dc:creator>
  <cp:keywords/>
  <dc:description/>
  <cp:lastModifiedBy>Guru</cp:lastModifiedBy>
  <cp:lastPrinted>2016-04-01T04:39:20Z</cp:lastPrinted>
  <dcterms:created xsi:type="dcterms:W3CDTF">2011-07-25T09:50:18Z</dcterms:created>
  <dcterms:modified xsi:type="dcterms:W3CDTF">2017-11-23T05:29:08Z</dcterms:modified>
  <cp:category/>
  <cp:version/>
  <cp:contentType/>
  <cp:contentStatus/>
</cp:coreProperties>
</file>